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ivotTables/pivotTable1.xml" ContentType="application/vnd.openxmlformats-officedocument.spreadsheetml.pivotTable+xml"/>
  <Override PartName="/xl/drawings/drawing1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nbima.sharepoint.com/sites/PrecificacaoIndices/Compartilhada/GETEC/IHFA/Resenha IHFA/Novo Modelo - Set-2012/Arquivos para Divulgação SITE/"/>
    </mc:Choice>
  </mc:AlternateContent>
  <xr:revisionPtr revIDLastSave="4" documentId="14_{76327C58-0891-429D-8EEB-B6D05206C6A1}" xr6:coauthVersionLast="47" xr6:coauthVersionMax="47" xr10:uidLastSave="{EC5C3787-A8B3-43D6-85A8-BDF2ABC04586}"/>
  <bookViews>
    <workbookView xWindow="-103" yWindow="-103" windowWidth="16663" windowHeight="8743" tabRatio="928" xr2:uid="{00000000-000D-0000-FFFF-FFFF00000000}"/>
  </bookViews>
  <sheets>
    <sheet name="Retorno e Características" sheetId="1" r:id="rId1"/>
    <sheet name="Turn Over e Tipos ANBIMA " sheetId="2" r:id="rId2"/>
    <sheet name="Pesos dos Gestores " sheetId="3" r:id="rId3"/>
    <sheet name="Carteira Teórica " sheetId="4" r:id="rId4"/>
    <sheet name="Dados" sheetId="5" state="hidden" r:id="rId5"/>
    <sheet name="Variação do Indice" sheetId="6" state="hidden" r:id="rId6"/>
    <sheet name="Base" sheetId="8" state="hidden" r:id="rId7"/>
    <sheet name="feriados" sheetId="9" state="hidden" r:id="rId8"/>
  </sheets>
  <externalReferences>
    <externalReference r:id="rId9"/>
  </externalReferences>
  <definedNames>
    <definedName name="_10.32.17.251_sql_prd_IHF_INDICES" localSheetId="6" hidden="1">Base!$A$1:$F$4489</definedName>
    <definedName name="_xlnm._FilterDatabase" localSheetId="3" hidden="1">'Carteira Teórica '!$B$1:$B$325</definedName>
    <definedName name="_xlnm._FilterDatabase" localSheetId="1" hidden="1">'Turn Over e Tipos ANBIMA '!$B$11:$J$12</definedName>
    <definedName name="aaaaaaaaaaa" hidden="1">{"'RESENHA'!$A$2:$AA$173"}</definedName>
    <definedName name="abcissa" localSheetId="3">[1]SPLINE!#REF!</definedName>
    <definedName name="abcissa" localSheetId="2">[1]SPLINE!#REF!</definedName>
    <definedName name="abcissa">[1]SPLINE!#REF!</definedName>
    <definedName name="aga" localSheetId="3">[1]SPLINE!#REF!</definedName>
    <definedName name="aga" localSheetId="2">[1]SPLINE!#REF!</definedName>
    <definedName name="aga">[1]SPLINE!#REF!</definedName>
    <definedName name="_xlnm.Print_Area" localSheetId="3">'Carteira Teórica '!$A$1:$F$149</definedName>
    <definedName name="_xlnm.Print_Area" localSheetId="2">'Pesos dos Gestores '!$A$1:$E$61</definedName>
    <definedName name="_xlnm.Print_Area" localSheetId="0">'Retorno e Características'!$A$1:$M$75</definedName>
    <definedName name="_xlnm.Print_Area" localSheetId="1">'Turn Over e Tipos ANBIMA '!$A$1:$J$110</definedName>
    <definedName name="Atualiza">"Botão 25"</definedName>
    <definedName name="DOLAR_HOJE">#REF!</definedName>
    <definedName name="DOLAR_ONTEM">#REF!</definedName>
    <definedName name="END_BANCO">#REF!</definedName>
    <definedName name="END_TEXTO">#REF!</definedName>
    <definedName name="Export">#REF!</definedName>
    <definedName name="HTML_CodePage" hidden="1">1252</definedName>
    <definedName name="HTML_Control" hidden="1">{"'RESENHA'!$A$2:$AA$173"}</definedName>
    <definedName name="HTML_Description" hidden="1">""</definedName>
    <definedName name="HTML_Email" hidden="1">""</definedName>
    <definedName name="HTML_Header" hidden="1">"RESENHA"</definedName>
    <definedName name="HTML_LastUpdate" hidden="1">"19/06/2000"</definedName>
    <definedName name="HTML_LineAfter" hidden="1">FALSE</definedName>
    <definedName name="HTML_LineBefore" hidden="1">FALSE</definedName>
    <definedName name="HTML_Name" hidden="1">"Cesar"</definedName>
    <definedName name="HTML_OBDlg2" hidden="1">TRUE</definedName>
    <definedName name="HTML_OBDlg4" hidden="1">TRUE</definedName>
    <definedName name="HTML_OS" hidden="1">0</definedName>
    <definedName name="HTML_PathFile" hidden="1">"C:\AAAAA_Temp\MeuHTML.htm"</definedName>
    <definedName name="HTML_Title" hidden="1">"Mercado_Secundario"</definedName>
    <definedName name="HTML1_1" hidden="1">"[DiskAndima.xls]DiskAndima!$AA$3:$AE$47"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"DiskAndima"</definedName>
    <definedName name="HTML1_4" hidden="1">"DiskAndima"</definedName>
    <definedName name="HTML1_5" hidden="1">""</definedName>
    <definedName name="HTML1_6" hidden="1">-4146</definedName>
    <definedName name="HTML1_7" hidden="1">-4146</definedName>
    <definedName name="HTML1_8" hidden="1">"05/08/98"</definedName>
    <definedName name="HTML1_9" hidden="1">"Cesar"</definedName>
    <definedName name="HTML2_1" hidden="1">"[DiskAndima.xls]DiskAndima!$Y$2:$AG$53"</definedName>
    <definedName name="HTML2_10" hidden="1">""</definedName>
    <definedName name="HTML2_11" hidden="1">1</definedName>
    <definedName name="HTML2_12" hidden="1">"C:\D_Andima.Html"</definedName>
    <definedName name="HTML2_2" hidden="1">1</definedName>
    <definedName name="HTML2_3" hidden="1">"DiskAndima"</definedName>
    <definedName name="HTML2_4" hidden="1">"DiskAndima"</definedName>
    <definedName name="HTML2_5" hidden="1">""</definedName>
    <definedName name="HTML2_6" hidden="1">1</definedName>
    <definedName name="HTML2_7" hidden="1">1</definedName>
    <definedName name="HTML2_8" hidden="1">"03/08/98"</definedName>
    <definedName name="HTML2_9" hidden="1">"GETEC"</definedName>
    <definedName name="HTML3_1" hidden="1">"[DiskAndima.xls]DiskAndima!$AA$5:$AE$49"</definedName>
    <definedName name="HTML3_10" hidden="1">""</definedName>
    <definedName name="HTML3_11" hidden="1">1</definedName>
    <definedName name="HTML3_12" hidden="1">"C:\cesar.htm"</definedName>
    <definedName name="HTML3_2" hidden="1">1</definedName>
    <definedName name="HTML3_3" hidden="1">"DiskAndima"</definedName>
    <definedName name="HTML3_4" hidden="1">"DiskAndima"</definedName>
    <definedName name="HTML3_5" hidden="1">""</definedName>
    <definedName name="HTML3_6" hidden="1">1</definedName>
    <definedName name="HTML3_7" hidden="1">1</definedName>
    <definedName name="HTML3_8" hidden="1">"03/08/98"</definedName>
    <definedName name="HTML3_9" hidden="1">"Cesar"</definedName>
    <definedName name="HTML4_1" hidden="1">"[DiskAndima.xls]DiskAndima!$Y$2:$AF$52"</definedName>
    <definedName name="HTML4_11" hidden="1">1</definedName>
    <definedName name="HTML4_12" hidden="1">"C:\MHTML.htm"</definedName>
    <definedName name="HTML4_2" hidden="1">-4146</definedName>
    <definedName name="HTML4_3" hidden="1">"C:\MyHTML.htm"</definedName>
    <definedName name="HTML5_1" hidden="1">"[DiskAndima.xls]DiskAndima!$Z$3:$AF$52"</definedName>
    <definedName name="HTML5_10" hidden="1">""</definedName>
    <definedName name="HTML5_11" hidden="1">1</definedName>
    <definedName name="HTML5_12" hidden="1">"C:\MyHTML.htm"</definedName>
    <definedName name="HTML5_2" hidden="1">1</definedName>
    <definedName name="HTML5_3" hidden="1">"DiskAndima"</definedName>
    <definedName name="HTML5_4" hidden="1">"DiskAndima"</definedName>
    <definedName name="HTML5_5" hidden="1">""</definedName>
    <definedName name="HTML5_6" hidden="1">-4146</definedName>
    <definedName name="HTML5_7" hidden="1">-4146</definedName>
    <definedName name="HTML5_8" hidden="1">"03/08/98"</definedName>
    <definedName name="HTML5_9" hidden="1">"Cesar"</definedName>
    <definedName name="HTML6_1" hidden="1">"[DiskAndima.xls]DiskAndima!$Z$4:$AF$50"</definedName>
    <definedName name="HTML6_10" hidden="1">""</definedName>
    <definedName name="HTML6_11" hidden="1">1</definedName>
    <definedName name="HTML6_12" hidden="1">"C:\MyHTML.htm"</definedName>
    <definedName name="HTML6_2" hidden="1">1</definedName>
    <definedName name="HTML6_3" hidden="1">"DiskAndima"</definedName>
    <definedName name="HTML6_4" hidden="1">"DiskAndima"</definedName>
    <definedName name="HTML6_5" hidden="1">""</definedName>
    <definedName name="HTML6_6" hidden="1">-4146</definedName>
    <definedName name="HTML6_7" hidden="1">-4146</definedName>
    <definedName name="HTML6_8" hidden="1">"03/08/98"</definedName>
    <definedName name="HTML6_9" hidden="1">"Cesar"</definedName>
    <definedName name="HTMLCount" hidden="1">6</definedName>
    <definedName name="NUMERO_INSTITUICOES">#REF!</definedName>
    <definedName name="NUMERO_LIMITE">#REF!</definedName>
    <definedName name="NUMERO_TITULOS">#REF!</definedName>
    <definedName name="omega">#REF!</definedName>
    <definedName name="SERVIDOR_SQL">#REF!</definedName>
    <definedName name="taxa" localSheetId="3">[1]SPLINE!#REF!</definedName>
    <definedName name="taxa" localSheetId="2">[1]SPLINE!#REF!</definedName>
    <definedName name="taxa">[1]SPLINE!#REF!</definedName>
    <definedName name="Z_471BA7C4_7631_4B56_8AB7_2E95F3B2FE79_.wvu.PrintArea" localSheetId="3" hidden="1">'Carteira Teórica '!$A$1:$F$149</definedName>
    <definedName name="Z_471BA7C4_7631_4B56_8AB7_2E95F3B2FE79_.wvu.PrintArea" localSheetId="2" hidden="1">'Pesos dos Gestores '!$A$1:$E$61</definedName>
    <definedName name="Z_471BA7C4_7631_4B56_8AB7_2E95F3B2FE79_.wvu.PrintArea" localSheetId="0" hidden="1">'Retorno e Características'!$A$1:$M$75</definedName>
    <definedName name="Z_471BA7C4_7631_4B56_8AB7_2E95F3B2FE79_.wvu.PrintArea" localSheetId="1" hidden="1">'Turn Over e Tipos ANBIMA '!$A$1:$J$110</definedName>
    <definedName name="Z_80655E70_A378_44A4_9D1A_F68A580DCC41_.wvu.PrintArea" localSheetId="3" hidden="1">'Carteira Teórica '!$A$1:$F$149</definedName>
    <definedName name="Z_80655E70_A378_44A4_9D1A_F68A580DCC41_.wvu.PrintArea" localSheetId="2" hidden="1">'Pesos dos Gestores '!$A$1:$E$61</definedName>
    <definedName name="Z_80655E70_A378_44A4_9D1A_F68A580DCC41_.wvu.PrintArea" localSheetId="0" hidden="1">'Retorno e Características'!$A$1:$M$75</definedName>
    <definedName name="Z_80655E70_A378_44A4_9D1A_F68A580DCC41_.wvu.PrintArea" localSheetId="1" hidden="1">'Turn Over e Tipos ANBIMA '!$A$1:$J$110</definedName>
  </definedNames>
  <calcPr calcId="191029"/>
  <customWorkbookViews>
    <customWorkbookView name="Juan Baptista da Silva - Modo de exibição pessoal" guid="{80655E70-A378-44A4-9D1A-F68A580DCC41}" mergeInterval="0" personalView="1" maximized="1" windowWidth="1276" windowHeight="799" activeSheetId="1"/>
    <customWorkbookView name="Marcelo Kucuruza Mehl - Modo de exibição pessoal" guid="{471BA7C4-7631-4B56-8AB7-2E95F3B2FE79}" mergeInterval="0" personalView="1" maximized="1" windowWidth="1276" windowHeight="799" activeSheetId="1"/>
  </customWorkbookViews>
  <pivotCaches>
    <pivotCache cacheId="1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2" i="6" l="1"/>
  <c r="I162" i="6" s="1"/>
  <c r="H159" i="6"/>
  <c r="H163" i="6" l="1"/>
  <c r="H160" i="6"/>
  <c r="I163" i="6" l="1"/>
  <c r="H164" i="6"/>
  <c r="H161" i="6"/>
  <c r="H165" i="6" l="1"/>
  <c r="I165" i="6" s="1"/>
  <c r="I164" i="6"/>
  <c r="H156" i="6"/>
  <c r="H157" i="6" l="1"/>
  <c r="H158" i="6" l="1"/>
  <c r="H153" i="6" l="1"/>
  <c r="H154" i="6" l="1"/>
  <c r="H155" i="6" l="1"/>
  <c r="H150" i="6" l="1"/>
  <c r="H151" i="6" s="1"/>
  <c r="H152" i="6" l="1"/>
  <c r="H147" i="6" l="1"/>
  <c r="H148" i="6" s="1"/>
  <c r="H149" i="6" s="1"/>
  <c r="H141" i="6" l="1"/>
  <c r="H142" i="6" s="1"/>
  <c r="H143" i="6" s="1"/>
  <c r="H144" i="6" s="1"/>
  <c r="H145" i="6" s="1"/>
  <c r="H146" i="6" s="1"/>
  <c r="H138" i="6"/>
  <c r="H139" i="6" s="1"/>
  <c r="H140" i="6" s="1"/>
  <c r="H19" i="5" l="1"/>
  <c r="J11" i="5"/>
  <c r="J12" i="5"/>
  <c r="J14" i="5"/>
  <c r="J15" i="5"/>
  <c r="J16" i="5"/>
  <c r="J17" i="5"/>
  <c r="J18" i="5"/>
  <c r="J10" i="5"/>
  <c r="I10" i="5" l="1"/>
  <c r="I11" i="5"/>
  <c r="I12" i="5"/>
  <c r="I18" i="5"/>
  <c r="I13" i="5"/>
  <c r="J19" i="5"/>
  <c r="I31" i="6" l="1"/>
  <c r="I32" i="6"/>
  <c r="I81" i="6"/>
  <c r="I82" i="6"/>
  <c r="I83" i="6"/>
  <c r="I84" i="6"/>
  <c r="I85" i="6"/>
  <c r="I86" i="6"/>
  <c r="I30" i="6"/>
  <c r="C2270" i="6"/>
  <c r="D2270" i="6"/>
  <c r="E2270" i="6"/>
  <c r="F2270" i="6"/>
  <c r="C2271" i="6"/>
  <c r="D2271" i="6"/>
  <c r="E2271" i="6"/>
  <c r="F2271" i="6"/>
  <c r="C2272" i="6"/>
  <c r="D2272" i="6"/>
  <c r="E2272" i="6"/>
  <c r="F2272" i="6"/>
  <c r="C2273" i="6"/>
  <c r="D2273" i="6"/>
  <c r="E2273" i="6"/>
  <c r="F2273" i="6"/>
  <c r="C2274" i="6"/>
  <c r="D2274" i="6"/>
  <c r="E2274" i="6"/>
  <c r="F2274" i="6"/>
  <c r="C2275" i="6"/>
  <c r="D2275" i="6"/>
  <c r="E2275" i="6"/>
  <c r="F2275" i="6"/>
  <c r="C2276" i="6"/>
  <c r="D2276" i="6"/>
  <c r="E2276" i="6"/>
  <c r="F2276" i="6"/>
  <c r="C2277" i="6"/>
  <c r="D2277" i="6"/>
  <c r="E2277" i="6"/>
  <c r="F2277" i="6"/>
  <c r="C2278" i="6"/>
  <c r="D2278" i="6"/>
  <c r="E2278" i="6"/>
  <c r="F2278" i="6"/>
  <c r="C2279" i="6"/>
  <c r="D2279" i="6"/>
  <c r="E2279" i="6"/>
  <c r="F2279" i="6"/>
  <c r="C2280" i="6"/>
  <c r="D2280" i="6"/>
  <c r="E2280" i="6"/>
  <c r="F2280" i="6"/>
  <c r="C2281" i="6"/>
  <c r="D2281" i="6"/>
  <c r="E2281" i="6"/>
  <c r="F2281" i="6"/>
  <c r="C2282" i="6"/>
  <c r="D2282" i="6"/>
  <c r="E2282" i="6"/>
  <c r="F2282" i="6"/>
  <c r="C2283" i="6"/>
  <c r="D2283" i="6"/>
  <c r="E2283" i="6"/>
  <c r="F2283" i="6"/>
  <c r="C2284" i="6"/>
  <c r="D2284" i="6"/>
  <c r="E2284" i="6"/>
  <c r="F2284" i="6"/>
  <c r="C2285" i="6"/>
  <c r="D2285" i="6"/>
  <c r="E2285" i="6"/>
  <c r="F2285" i="6"/>
  <c r="C2286" i="6"/>
  <c r="D2286" i="6"/>
  <c r="E2286" i="6"/>
  <c r="F2286" i="6"/>
  <c r="C2287" i="6"/>
  <c r="D2287" i="6"/>
  <c r="E2287" i="6"/>
  <c r="F2287" i="6"/>
  <c r="C2288" i="6"/>
  <c r="D2288" i="6"/>
  <c r="E2288" i="6"/>
  <c r="F2288" i="6"/>
  <c r="C2289" i="6"/>
  <c r="D2289" i="6"/>
  <c r="E2289" i="6"/>
  <c r="F2289" i="6"/>
  <c r="C2290" i="6"/>
  <c r="D2290" i="6"/>
  <c r="E2290" i="6"/>
  <c r="F2290" i="6"/>
  <c r="C2291" i="6"/>
  <c r="D2291" i="6"/>
  <c r="E2291" i="6"/>
  <c r="F2291" i="6"/>
  <c r="C2292" i="6"/>
  <c r="D2292" i="6"/>
  <c r="E2292" i="6"/>
  <c r="F2292" i="6"/>
  <c r="C2293" i="6"/>
  <c r="D2293" i="6"/>
  <c r="E2293" i="6"/>
  <c r="F2293" i="6"/>
  <c r="C2294" i="6"/>
  <c r="D2294" i="6"/>
  <c r="E2294" i="6"/>
  <c r="F2294" i="6"/>
  <c r="C2295" i="6"/>
  <c r="D2295" i="6"/>
  <c r="E2295" i="6"/>
  <c r="F2295" i="6"/>
  <c r="C2296" i="6"/>
  <c r="D2296" i="6"/>
  <c r="E2296" i="6"/>
  <c r="F2296" i="6"/>
  <c r="C2297" i="6"/>
  <c r="D2297" i="6"/>
  <c r="E2297" i="6"/>
  <c r="F2297" i="6"/>
  <c r="C2298" i="6"/>
  <c r="D2298" i="6"/>
  <c r="E2298" i="6"/>
  <c r="F2298" i="6"/>
  <c r="C2299" i="6"/>
  <c r="D2299" i="6"/>
  <c r="E2299" i="6"/>
  <c r="F2299" i="6"/>
  <c r="C2300" i="6"/>
  <c r="D2300" i="6"/>
  <c r="E2300" i="6"/>
  <c r="F2300" i="6"/>
  <c r="C2301" i="6"/>
  <c r="D2301" i="6"/>
  <c r="E2301" i="6"/>
  <c r="F2301" i="6"/>
  <c r="C2302" i="6"/>
  <c r="D2302" i="6"/>
  <c r="E2302" i="6"/>
  <c r="F2302" i="6"/>
  <c r="C2303" i="6"/>
  <c r="D2303" i="6"/>
  <c r="E2303" i="6"/>
  <c r="F2303" i="6"/>
  <c r="C2304" i="6"/>
  <c r="D2304" i="6"/>
  <c r="E2304" i="6"/>
  <c r="F2304" i="6"/>
  <c r="C2305" i="6"/>
  <c r="D2305" i="6"/>
  <c r="E2305" i="6"/>
  <c r="F2305" i="6"/>
  <c r="C2306" i="6"/>
  <c r="D2306" i="6"/>
  <c r="E2306" i="6"/>
  <c r="F2306" i="6"/>
  <c r="C2307" i="6"/>
  <c r="D2307" i="6"/>
  <c r="E2307" i="6"/>
  <c r="F2307" i="6"/>
  <c r="C2308" i="6"/>
  <c r="D2308" i="6"/>
  <c r="E2308" i="6"/>
  <c r="F2308" i="6"/>
  <c r="C2309" i="6"/>
  <c r="D2309" i="6"/>
  <c r="E2309" i="6"/>
  <c r="F2309" i="6"/>
  <c r="C2310" i="6"/>
  <c r="D2310" i="6"/>
  <c r="E2310" i="6"/>
  <c r="F2310" i="6"/>
  <c r="C2311" i="6"/>
  <c r="D2311" i="6"/>
  <c r="E2311" i="6"/>
  <c r="F2311" i="6"/>
  <c r="C2312" i="6"/>
  <c r="D2312" i="6"/>
  <c r="E2312" i="6"/>
  <c r="F2312" i="6"/>
  <c r="C2313" i="6"/>
  <c r="D2313" i="6"/>
  <c r="E2313" i="6"/>
  <c r="F2313" i="6"/>
  <c r="C2314" i="6"/>
  <c r="D2314" i="6"/>
  <c r="E2314" i="6"/>
  <c r="F2314" i="6"/>
  <c r="C2315" i="6"/>
  <c r="D2315" i="6"/>
  <c r="E2315" i="6"/>
  <c r="F2315" i="6"/>
  <c r="C2316" i="6"/>
  <c r="D2316" i="6"/>
  <c r="E2316" i="6"/>
  <c r="F2316" i="6"/>
  <c r="C2317" i="6"/>
  <c r="D2317" i="6"/>
  <c r="E2317" i="6"/>
  <c r="F2317" i="6"/>
  <c r="C2318" i="6"/>
  <c r="D2318" i="6"/>
  <c r="E2318" i="6"/>
  <c r="F2318" i="6"/>
  <c r="C2319" i="6"/>
  <c r="D2319" i="6"/>
  <c r="E2319" i="6"/>
  <c r="F2319" i="6"/>
  <c r="C2320" i="6"/>
  <c r="D2320" i="6"/>
  <c r="E2320" i="6"/>
  <c r="F2320" i="6"/>
  <c r="C2321" i="6"/>
  <c r="D2321" i="6"/>
  <c r="E2321" i="6"/>
  <c r="F2321" i="6"/>
  <c r="C2322" i="6"/>
  <c r="D2322" i="6"/>
  <c r="E2322" i="6"/>
  <c r="F2322" i="6"/>
  <c r="C2323" i="6"/>
  <c r="D2323" i="6"/>
  <c r="E2323" i="6"/>
  <c r="F2323" i="6"/>
  <c r="C2324" i="6"/>
  <c r="D2324" i="6"/>
  <c r="E2324" i="6"/>
  <c r="F2324" i="6"/>
  <c r="B2270" i="6"/>
  <c r="B2271" i="6"/>
  <c r="B2272" i="6"/>
  <c r="B2273" i="6"/>
  <c r="B2274" i="6"/>
  <c r="B2275" i="6"/>
  <c r="B2276" i="6"/>
  <c r="B2277" i="6"/>
  <c r="B2278" i="6"/>
  <c r="B2279" i="6"/>
  <c r="B2280" i="6"/>
  <c r="B2281" i="6"/>
  <c r="B2282" i="6"/>
  <c r="B2283" i="6"/>
  <c r="B2284" i="6"/>
  <c r="B2285" i="6"/>
  <c r="B2286" i="6"/>
  <c r="B2287" i="6"/>
  <c r="B2288" i="6"/>
  <c r="B2289" i="6"/>
  <c r="B2290" i="6"/>
  <c r="B2291" i="6"/>
  <c r="B2292" i="6"/>
  <c r="B2293" i="6"/>
  <c r="B2294" i="6"/>
  <c r="B2295" i="6"/>
  <c r="B2296" i="6"/>
  <c r="B2297" i="6"/>
  <c r="B2298" i="6"/>
  <c r="B2299" i="6"/>
  <c r="B2300" i="6"/>
  <c r="B2301" i="6"/>
  <c r="B2302" i="6"/>
  <c r="B2303" i="6"/>
  <c r="B2304" i="6"/>
  <c r="B2305" i="6"/>
  <c r="B2306" i="6"/>
  <c r="B2307" i="6"/>
  <c r="B2308" i="6"/>
  <c r="B2309" i="6"/>
  <c r="B2310" i="6"/>
  <c r="B2311" i="6"/>
  <c r="B2312" i="6"/>
  <c r="B2313" i="6"/>
  <c r="B2314" i="6"/>
  <c r="B2315" i="6"/>
  <c r="B2316" i="6"/>
  <c r="B2317" i="6"/>
  <c r="B2318" i="6"/>
  <c r="B2319" i="6"/>
  <c r="B2320" i="6"/>
  <c r="B2321" i="6"/>
  <c r="B2322" i="6"/>
  <c r="B2323" i="6"/>
  <c r="B2324" i="6"/>
  <c r="A2255" i="6" l="1"/>
  <c r="B2255" i="6" s="1"/>
  <c r="A2256" i="6"/>
  <c r="C2256" i="6" s="1"/>
  <c r="A2257" i="6"/>
  <c r="F2257" i="6" s="1"/>
  <c r="A2258" i="6"/>
  <c r="B2258" i="6" s="1"/>
  <c r="A2259" i="6"/>
  <c r="D2259" i="6" s="1"/>
  <c r="A2260" i="6"/>
  <c r="E2260" i="6" s="1"/>
  <c r="A2261" i="6"/>
  <c r="B2261" i="6" s="1"/>
  <c r="A2262" i="6"/>
  <c r="E2262" i="6" s="1"/>
  <c r="A2263" i="6"/>
  <c r="B2263" i="6" s="1"/>
  <c r="A2264" i="6"/>
  <c r="C2264" i="6" s="1"/>
  <c r="A2265" i="6"/>
  <c r="F2265" i="6" s="1"/>
  <c r="A2266" i="6"/>
  <c r="B2266" i="6" s="1"/>
  <c r="A2267" i="6"/>
  <c r="D2267" i="6" s="1"/>
  <c r="A2268" i="6"/>
  <c r="E2268" i="6" s="1"/>
  <c r="A2269" i="6"/>
  <c r="B2269" i="6" s="1"/>
  <c r="A2201" i="6"/>
  <c r="A2202" i="6"/>
  <c r="B2202" i="6" s="1"/>
  <c r="A2203" i="6"/>
  <c r="D2203" i="6" s="1"/>
  <c r="A2204" i="6"/>
  <c r="F2204" i="6" s="1"/>
  <c r="A2205" i="6"/>
  <c r="B2205" i="6" s="1"/>
  <c r="A2206" i="6"/>
  <c r="D2206" i="6" s="1"/>
  <c r="A2207" i="6"/>
  <c r="B2207" i="6" s="1"/>
  <c r="A2208" i="6"/>
  <c r="B2208" i="6" s="1"/>
  <c r="A2209" i="6"/>
  <c r="E2209" i="6" s="1"/>
  <c r="A2210" i="6"/>
  <c r="B2210" i="6" s="1"/>
  <c r="A2211" i="6"/>
  <c r="D2211" i="6" s="1"/>
  <c r="A2212" i="6"/>
  <c r="F2212" i="6" s="1"/>
  <c r="A2213" i="6"/>
  <c r="B2213" i="6" s="1"/>
  <c r="A2214" i="6"/>
  <c r="E2214" i="6" s="1"/>
  <c r="A2215" i="6"/>
  <c r="B2215" i="6" s="1"/>
  <c r="A2216" i="6"/>
  <c r="B2216" i="6" s="1"/>
  <c r="A2217" i="6"/>
  <c r="E2217" i="6" s="1"/>
  <c r="A2218" i="6"/>
  <c r="B2218" i="6" s="1"/>
  <c r="A2219" i="6"/>
  <c r="D2219" i="6" s="1"/>
  <c r="A2220" i="6"/>
  <c r="F2220" i="6" s="1"/>
  <c r="A2221" i="6"/>
  <c r="B2221" i="6" s="1"/>
  <c r="A2222" i="6"/>
  <c r="E2222" i="6" s="1"/>
  <c r="A2223" i="6"/>
  <c r="C2223" i="6" s="1"/>
  <c r="A2224" i="6"/>
  <c r="B2224" i="6" s="1"/>
  <c r="A2225" i="6"/>
  <c r="E2225" i="6" s="1"/>
  <c r="A2226" i="6"/>
  <c r="B2226" i="6" s="1"/>
  <c r="A2227" i="6"/>
  <c r="D2227" i="6" s="1"/>
  <c r="A2228" i="6"/>
  <c r="F2228" i="6" s="1"/>
  <c r="A2229" i="6"/>
  <c r="B2229" i="6" s="1"/>
  <c r="A2230" i="6"/>
  <c r="E2230" i="6" s="1"/>
  <c r="A2231" i="6"/>
  <c r="C2231" i="6" s="1"/>
  <c r="A2232" i="6"/>
  <c r="B2232" i="6" s="1"/>
  <c r="A2233" i="6"/>
  <c r="E2233" i="6" s="1"/>
  <c r="A2234" i="6"/>
  <c r="B2234" i="6" s="1"/>
  <c r="A2235" i="6"/>
  <c r="D2235" i="6" s="1"/>
  <c r="A2236" i="6"/>
  <c r="F2236" i="6" s="1"/>
  <c r="A2237" i="6"/>
  <c r="B2237" i="6" s="1"/>
  <c r="A2238" i="6"/>
  <c r="E2238" i="6" s="1"/>
  <c r="A2239" i="6"/>
  <c r="C2239" i="6" s="1"/>
  <c r="A2240" i="6"/>
  <c r="B2240" i="6" s="1"/>
  <c r="A2241" i="6"/>
  <c r="E2241" i="6" s="1"/>
  <c r="A2242" i="6"/>
  <c r="B2242" i="6" s="1"/>
  <c r="A2243" i="6"/>
  <c r="D2243" i="6" s="1"/>
  <c r="A2244" i="6"/>
  <c r="B2244" i="6" s="1"/>
  <c r="A2245" i="6"/>
  <c r="B2245" i="6" s="1"/>
  <c r="A2246" i="6"/>
  <c r="E2246" i="6" s="1"/>
  <c r="A2247" i="6"/>
  <c r="C2247" i="6" s="1"/>
  <c r="A2248" i="6"/>
  <c r="B2248" i="6" s="1"/>
  <c r="A2249" i="6"/>
  <c r="E2249" i="6" s="1"/>
  <c r="A2250" i="6"/>
  <c r="B2250" i="6" s="1"/>
  <c r="A2251" i="6"/>
  <c r="D2251" i="6" s="1"/>
  <c r="A2252" i="6"/>
  <c r="B2252" i="6" s="1"/>
  <c r="A2253" i="6"/>
  <c r="B2253" i="6" s="1"/>
  <c r="A2254" i="6"/>
  <c r="E2254" i="6" s="1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16" i="6"/>
  <c r="I4" i="6"/>
  <c r="I5" i="6"/>
  <c r="I6" i="6"/>
  <c r="I7" i="6"/>
  <c r="I8" i="6"/>
  <c r="I9" i="6"/>
  <c r="I10" i="6"/>
  <c r="I11" i="6"/>
  <c r="I12" i="6"/>
  <c r="I13" i="6"/>
  <c r="I14" i="6"/>
  <c r="I15" i="6"/>
  <c r="I3" i="6"/>
  <c r="D2256" i="6" l="1"/>
  <c r="D2262" i="6"/>
  <c r="E2264" i="6"/>
  <c r="D2252" i="6"/>
  <c r="F2230" i="6"/>
  <c r="D2264" i="6"/>
  <c r="C2251" i="6"/>
  <c r="B2230" i="6"/>
  <c r="F2246" i="6"/>
  <c r="F2223" i="6"/>
  <c r="E2257" i="6"/>
  <c r="B2246" i="6"/>
  <c r="F2222" i="6"/>
  <c r="E2256" i="6"/>
  <c r="C2243" i="6"/>
  <c r="E2219" i="6"/>
  <c r="E2239" i="6"/>
  <c r="E2215" i="6"/>
  <c r="C2267" i="6"/>
  <c r="B2256" i="6"/>
  <c r="B2238" i="6"/>
  <c r="E2211" i="6"/>
  <c r="C2265" i="6"/>
  <c r="D2254" i="6"/>
  <c r="C2235" i="6"/>
  <c r="E2207" i="6"/>
  <c r="D2265" i="6"/>
  <c r="B2262" i="6"/>
  <c r="C2257" i="6"/>
  <c r="B2254" i="6"/>
  <c r="F2247" i="6"/>
  <c r="E2244" i="6"/>
  <c r="F2238" i="6"/>
  <c r="F2231" i="6"/>
  <c r="E2227" i="6"/>
  <c r="C2222" i="6"/>
  <c r="D2214" i="6"/>
  <c r="F2203" i="6"/>
  <c r="F2261" i="6"/>
  <c r="F2252" i="6"/>
  <c r="E2247" i="6"/>
  <c r="F2243" i="6"/>
  <c r="D2238" i="6"/>
  <c r="E2231" i="6"/>
  <c r="C2227" i="6"/>
  <c r="B2222" i="6"/>
  <c r="B2214" i="6"/>
  <c r="E2203" i="6"/>
  <c r="D2261" i="6"/>
  <c r="F2269" i="6"/>
  <c r="E2261" i="6"/>
  <c r="E2252" i="6"/>
  <c r="B2247" i="6"/>
  <c r="E2243" i="6"/>
  <c r="C2238" i="6"/>
  <c r="B2231" i="6"/>
  <c r="B2227" i="6"/>
  <c r="F2219" i="6"/>
  <c r="F2211" i="6"/>
  <c r="C2203" i="6"/>
  <c r="E2269" i="6"/>
  <c r="D2269" i="6"/>
  <c r="B2264" i="6"/>
  <c r="C2261" i="6"/>
  <c r="F2255" i="6"/>
  <c r="F2251" i="6"/>
  <c r="D2246" i="6"/>
  <c r="B2243" i="6"/>
  <c r="F2235" i="6"/>
  <c r="D2230" i="6"/>
  <c r="E2223" i="6"/>
  <c r="C2219" i="6"/>
  <c r="C2211" i="6"/>
  <c r="C2269" i="6"/>
  <c r="F2263" i="6"/>
  <c r="C2259" i="6"/>
  <c r="F2254" i="6"/>
  <c r="E2251" i="6"/>
  <c r="C2246" i="6"/>
  <c r="F2239" i="6"/>
  <c r="E2235" i="6"/>
  <c r="C2230" i="6"/>
  <c r="B2223" i="6"/>
  <c r="B2219" i="6"/>
  <c r="B2211" i="6"/>
  <c r="E2265" i="6"/>
  <c r="C2262" i="6"/>
  <c r="D2257" i="6"/>
  <c r="C2254" i="6"/>
  <c r="B2251" i="6"/>
  <c r="F2244" i="6"/>
  <c r="B2239" i="6"/>
  <c r="B2235" i="6"/>
  <c r="F2227" i="6"/>
  <c r="D2222" i="6"/>
  <c r="F2214" i="6"/>
  <c r="B2206" i="6"/>
  <c r="F2268" i="6"/>
  <c r="D2241" i="6"/>
  <c r="E2236" i="6"/>
  <c r="D2233" i="6"/>
  <c r="E2228" i="6"/>
  <c r="D2225" i="6"/>
  <c r="E2220" i="6"/>
  <c r="D2217" i="6"/>
  <c r="F2215" i="6"/>
  <c r="C2214" i="6"/>
  <c r="E2212" i="6"/>
  <c r="D2209" i="6"/>
  <c r="F2207" i="6"/>
  <c r="C2206" i="6"/>
  <c r="E2204" i="6"/>
  <c r="B2203" i="6"/>
  <c r="F2202" i="6"/>
  <c r="F2260" i="6"/>
  <c r="D2260" i="6"/>
  <c r="F2258" i="6"/>
  <c r="E2255" i="6"/>
  <c r="C2249" i="6"/>
  <c r="C2241" i="6"/>
  <c r="F2234" i="6"/>
  <c r="C2225" i="6"/>
  <c r="C2268" i="6"/>
  <c r="E2266" i="6"/>
  <c r="B2265" i="6"/>
  <c r="D2263" i="6"/>
  <c r="C2260" i="6"/>
  <c r="E2258" i="6"/>
  <c r="B2257" i="6"/>
  <c r="D2255" i="6"/>
  <c r="F2253" i="6"/>
  <c r="C2252" i="6"/>
  <c r="E2250" i="6"/>
  <c r="B2249" i="6"/>
  <c r="D2247" i="6"/>
  <c r="F2245" i="6"/>
  <c r="C2244" i="6"/>
  <c r="E2242" i="6"/>
  <c r="B2241" i="6"/>
  <c r="D2239" i="6"/>
  <c r="F2237" i="6"/>
  <c r="C2236" i="6"/>
  <c r="E2234" i="6"/>
  <c r="B2233" i="6"/>
  <c r="D2231" i="6"/>
  <c r="F2229" i="6"/>
  <c r="C2228" i="6"/>
  <c r="E2226" i="6"/>
  <c r="B2225" i="6"/>
  <c r="D2223" i="6"/>
  <c r="F2221" i="6"/>
  <c r="C2220" i="6"/>
  <c r="E2218" i="6"/>
  <c r="B2217" i="6"/>
  <c r="D2215" i="6"/>
  <c r="F2213" i="6"/>
  <c r="C2212" i="6"/>
  <c r="E2210" i="6"/>
  <c r="B2209" i="6"/>
  <c r="D2207" i="6"/>
  <c r="F2205" i="6"/>
  <c r="C2204" i="6"/>
  <c r="E2202" i="6"/>
  <c r="D2268" i="6"/>
  <c r="F2266" i="6"/>
  <c r="E2263" i="6"/>
  <c r="F2250" i="6"/>
  <c r="D2244" i="6"/>
  <c r="F2242" i="6"/>
  <c r="D2236" i="6"/>
  <c r="C2233" i="6"/>
  <c r="D2228" i="6"/>
  <c r="F2226" i="6"/>
  <c r="D2220" i="6"/>
  <c r="F2218" i="6"/>
  <c r="C2217" i="6"/>
  <c r="D2212" i="6"/>
  <c r="F2210" i="6"/>
  <c r="C2209" i="6"/>
  <c r="D2204" i="6"/>
  <c r="B2268" i="6"/>
  <c r="D2266" i="6"/>
  <c r="F2264" i="6"/>
  <c r="C2263" i="6"/>
  <c r="B2260" i="6"/>
  <c r="D2258" i="6"/>
  <c r="F2256" i="6"/>
  <c r="C2255" i="6"/>
  <c r="E2253" i="6"/>
  <c r="D2250" i="6"/>
  <c r="F2248" i="6"/>
  <c r="E2245" i="6"/>
  <c r="D2242" i="6"/>
  <c r="F2240" i="6"/>
  <c r="E2237" i="6"/>
  <c r="B2236" i="6"/>
  <c r="D2234" i="6"/>
  <c r="F2232" i="6"/>
  <c r="E2229" i="6"/>
  <c r="B2228" i="6"/>
  <c r="D2226" i="6"/>
  <c r="F2224" i="6"/>
  <c r="E2221" i="6"/>
  <c r="B2220" i="6"/>
  <c r="D2218" i="6"/>
  <c r="F2216" i="6"/>
  <c r="C2215" i="6"/>
  <c r="E2213" i="6"/>
  <c r="B2212" i="6"/>
  <c r="D2210" i="6"/>
  <c r="F2208" i="6"/>
  <c r="C2207" i="6"/>
  <c r="E2205" i="6"/>
  <c r="B2204" i="6"/>
  <c r="D2202" i="6"/>
  <c r="F2267" i="6"/>
  <c r="C2266" i="6"/>
  <c r="D2253" i="6"/>
  <c r="C2242" i="6"/>
  <c r="E2240" i="6"/>
  <c r="D2237" i="6"/>
  <c r="C2234" i="6"/>
  <c r="E2232" i="6"/>
  <c r="D2229" i="6"/>
  <c r="C2226" i="6"/>
  <c r="E2224" i="6"/>
  <c r="D2221" i="6"/>
  <c r="C2218" i="6"/>
  <c r="E2216" i="6"/>
  <c r="D2213" i="6"/>
  <c r="C2210" i="6"/>
  <c r="E2208" i="6"/>
  <c r="D2205" i="6"/>
  <c r="C2202" i="6"/>
  <c r="B2267" i="6"/>
  <c r="C2250" i="6"/>
  <c r="E2248" i="6"/>
  <c r="F2262" i="6"/>
  <c r="D2248" i="6"/>
  <c r="D2240" i="6"/>
  <c r="D2232" i="6"/>
  <c r="D2224" i="6"/>
  <c r="D2216" i="6"/>
  <c r="D2208" i="6"/>
  <c r="F2206" i="6"/>
  <c r="C2205" i="6"/>
  <c r="B2259" i="6"/>
  <c r="D2249" i="6"/>
  <c r="F2259" i="6"/>
  <c r="C2258" i="6"/>
  <c r="D2245" i="6"/>
  <c r="E2267" i="6"/>
  <c r="E2259" i="6"/>
  <c r="C2253" i="6"/>
  <c r="C2245" i="6"/>
  <c r="C2237" i="6"/>
  <c r="C2229" i="6"/>
  <c r="C2221" i="6"/>
  <c r="C2213" i="6"/>
  <c r="F2249" i="6"/>
  <c r="C2248" i="6"/>
  <c r="F2241" i="6"/>
  <c r="C2240" i="6"/>
  <c r="F2233" i="6"/>
  <c r="C2232" i="6"/>
  <c r="F2225" i="6"/>
  <c r="C2224" i="6"/>
  <c r="F2217" i="6"/>
  <c r="C2216" i="6"/>
  <c r="F2209" i="6"/>
  <c r="C2208" i="6"/>
  <c r="E2206" i="6"/>
  <c r="A2161" i="6"/>
  <c r="B2161" i="6" s="1"/>
  <c r="A2162" i="6"/>
  <c r="B2162" i="6" s="1"/>
  <c r="A2163" i="6"/>
  <c r="E2163" i="6" s="1"/>
  <c r="A2164" i="6"/>
  <c r="B2164" i="6" s="1"/>
  <c r="A2165" i="6"/>
  <c r="C2165" i="6" s="1"/>
  <c r="A2166" i="6"/>
  <c r="F2166" i="6" s="1"/>
  <c r="A2167" i="6"/>
  <c r="C2167" i="6" s="1"/>
  <c r="A2168" i="6"/>
  <c r="F2168" i="6" s="1"/>
  <c r="A2169" i="6"/>
  <c r="B2169" i="6" s="1"/>
  <c r="A2170" i="6"/>
  <c r="B2170" i="6" s="1"/>
  <c r="A2171" i="6"/>
  <c r="E2171" i="6" s="1"/>
  <c r="A2172" i="6"/>
  <c r="B2172" i="6" s="1"/>
  <c r="A2173" i="6"/>
  <c r="C2173" i="6" s="1"/>
  <c r="A2174" i="6"/>
  <c r="F2174" i="6" s="1"/>
  <c r="A2175" i="6"/>
  <c r="D2175" i="6" s="1"/>
  <c r="A2176" i="6"/>
  <c r="F2176" i="6" s="1"/>
  <c r="A2177" i="6"/>
  <c r="B2177" i="6" s="1"/>
  <c r="A2178" i="6"/>
  <c r="C2178" i="6" s="1"/>
  <c r="A2179" i="6"/>
  <c r="F2179" i="6" s="1"/>
  <c r="A2180" i="6"/>
  <c r="C2180" i="6" s="1"/>
  <c r="A2181" i="6"/>
  <c r="E2181" i="6" s="1"/>
  <c r="A2182" i="6"/>
  <c r="C2182" i="6" s="1"/>
  <c r="A2183" i="6"/>
  <c r="D2183" i="6" s="1"/>
  <c r="A2184" i="6"/>
  <c r="B2184" i="6" s="1"/>
  <c r="A2185" i="6"/>
  <c r="B2185" i="6" s="1"/>
  <c r="A2186" i="6"/>
  <c r="B2186" i="6" s="1"/>
  <c r="A2187" i="6"/>
  <c r="E2187" i="6" s="1"/>
  <c r="A2188" i="6"/>
  <c r="C2188" i="6" s="1"/>
  <c r="A2189" i="6"/>
  <c r="C2189" i="6" s="1"/>
  <c r="A2190" i="6"/>
  <c r="F2190" i="6" s="1"/>
  <c r="A2191" i="6"/>
  <c r="D2191" i="6" s="1"/>
  <c r="A2192" i="6"/>
  <c r="B2192" i="6" s="1"/>
  <c r="A2193" i="6"/>
  <c r="B2193" i="6" s="1"/>
  <c r="A2194" i="6"/>
  <c r="B2194" i="6" s="1"/>
  <c r="A2195" i="6"/>
  <c r="E2195" i="6" s="1"/>
  <c r="A2196" i="6"/>
  <c r="C2196" i="6" s="1"/>
  <c r="A2197" i="6"/>
  <c r="C2197" i="6" s="1"/>
  <c r="A2198" i="6"/>
  <c r="F2198" i="6" s="1"/>
  <c r="A2199" i="6"/>
  <c r="D2199" i="6" s="1"/>
  <c r="A2200" i="6"/>
  <c r="B2200" i="6" s="1"/>
  <c r="B2201" i="6"/>
  <c r="A2136" i="6"/>
  <c r="A2137" i="6"/>
  <c r="F2137" i="6" s="1"/>
  <c r="A2138" i="6"/>
  <c r="D2138" i="6" s="1"/>
  <c r="A2139" i="6"/>
  <c r="D2139" i="6" s="1"/>
  <c r="A2140" i="6"/>
  <c r="B2140" i="6" s="1"/>
  <c r="A2141" i="6"/>
  <c r="E2141" i="6" s="1"/>
  <c r="A2142" i="6"/>
  <c r="B2142" i="6" s="1"/>
  <c r="A2143" i="6"/>
  <c r="B2143" i="6" s="1"/>
  <c r="A2144" i="6"/>
  <c r="D2144" i="6" s="1"/>
  <c r="A2145" i="6"/>
  <c r="B2145" i="6" s="1"/>
  <c r="A2146" i="6"/>
  <c r="D2146" i="6" s="1"/>
  <c r="A2147" i="6"/>
  <c r="E2147" i="6" s="1"/>
  <c r="A2148" i="6"/>
  <c r="B2148" i="6" s="1"/>
  <c r="A2149" i="6"/>
  <c r="E2149" i="6" s="1"/>
  <c r="A2150" i="6"/>
  <c r="E2150" i="6" s="1"/>
  <c r="A2151" i="6"/>
  <c r="B2151" i="6" s="1"/>
  <c r="A2152" i="6"/>
  <c r="C2152" i="6" s="1"/>
  <c r="A2153" i="6"/>
  <c r="F2153" i="6" s="1"/>
  <c r="A2154" i="6"/>
  <c r="D2154" i="6" s="1"/>
  <c r="A2155" i="6"/>
  <c r="D2155" i="6" s="1"/>
  <c r="A2156" i="6"/>
  <c r="B2156" i="6" s="1"/>
  <c r="A2157" i="6"/>
  <c r="E2157" i="6" s="1"/>
  <c r="A2158" i="6"/>
  <c r="B2158" i="6" s="1"/>
  <c r="A2159" i="6"/>
  <c r="C2159" i="6" s="1"/>
  <c r="A2160" i="6"/>
  <c r="D2160" i="6" s="1"/>
  <c r="D2180" i="6" l="1"/>
  <c r="D2184" i="6"/>
  <c r="E2199" i="6"/>
  <c r="B2180" i="6"/>
  <c r="C2199" i="6"/>
  <c r="C2175" i="6"/>
  <c r="B2195" i="6"/>
  <c r="B2175" i="6"/>
  <c r="B2191" i="6"/>
  <c r="F2167" i="6"/>
  <c r="D2189" i="6"/>
  <c r="E2167" i="6"/>
  <c r="E2184" i="6"/>
  <c r="B2159" i="6"/>
  <c r="C2154" i="6"/>
  <c r="B2149" i="6"/>
  <c r="D2141" i="6"/>
  <c r="D2193" i="6"/>
  <c r="F2158" i="6"/>
  <c r="B2154" i="6"/>
  <c r="B2147" i="6"/>
  <c r="C2141" i="6"/>
  <c r="D2201" i="6"/>
  <c r="B2199" i="6"/>
  <c r="F2192" i="6"/>
  <c r="E2188" i="6"/>
  <c r="F2183" i="6"/>
  <c r="B2179" i="6"/>
  <c r="E2172" i="6"/>
  <c r="B2167" i="6"/>
  <c r="C2158" i="6"/>
  <c r="D2153" i="6"/>
  <c r="F2146" i="6"/>
  <c r="B2141" i="6"/>
  <c r="C2201" i="6"/>
  <c r="E2197" i="6"/>
  <c r="E2192" i="6"/>
  <c r="D2188" i="6"/>
  <c r="E2183" i="6"/>
  <c r="D2177" i="6"/>
  <c r="D2172" i="6"/>
  <c r="E2164" i="6"/>
  <c r="D2157" i="6"/>
  <c r="F2151" i="6"/>
  <c r="C2146" i="6"/>
  <c r="B2139" i="6"/>
  <c r="F2200" i="6"/>
  <c r="D2197" i="6"/>
  <c r="D2192" i="6"/>
  <c r="B2188" i="6"/>
  <c r="C2183" i="6"/>
  <c r="E2176" i="6"/>
  <c r="B2171" i="6"/>
  <c r="D2164" i="6"/>
  <c r="C2157" i="6"/>
  <c r="F2150" i="6"/>
  <c r="B2146" i="6"/>
  <c r="F2138" i="6"/>
  <c r="E2200" i="6"/>
  <c r="E2196" i="6"/>
  <c r="F2191" i="6"/>
  <c r="B2187" i="6"/>
  <c r="B2183" i="6"/>
  <c r="D2176" i="6"/>
  <c r="D2169" i="6"/>
  <c r="B2163" i="6"/>
  <c r="B2157" i="6"/>
  <c r="C2150" i="6"/>
  <c r="F2143" i="6"/>
  <c r="C2138" i="6"/>
  <c r="D2200" i="6"/>
  <c r="D2196" i="6"/>
  <c r="E2191" i="6"/>
  <c r="D2185" i="6"/>
  <c r="D2181" i="6"/>
  <c r="F2175" i="6"/>
  <c r="E2168" i="6"/>
  <c r="D2161" i="6"/>
  <c r="B2155" i="6"/>
  <c r="D2149" i="6"/>
  <c r="F2142" i="6"/>
  <c r="B2138" i="6"/>
  <c r="F2199" i="6"/>
  <c r="B2196" i="6"/>
  <c r="C2191" i="6"/>
  <c r="F2184" i="6"/>
  <c r="E2180" i="6"/>
  <c r="E2175" i="6"/>
  <c r="D2168" i="6"/>
  <c r="F2159" i="6"/>
  <c r="F2154" i="6"/>
  <c r="C2149" i="6"/>
  <c r="C2142" i="6"/>
  <c r="C2198" i="6"/>
  <c r="F2187" i="6"/>
  <c r="C2186" i="6"/>
  <c r="F2182" i="6"/>
  <c r="C2181" i="6"/>
  <c r="E2179" i="6"/>
  <c r="B2178" i="6"/>
  <c r="F2201" i="6"/>
  <c r="C2200" i="6"/>
  <c r="E2198" i="6"/>
  <c r="B2197" i="6"/>
  <c r="D2195" i="6"/>
  <c r="F2193" i="6"/>
  <c r="C2192" i="6"/>
  <c r="E2190" i="6"/>
  <c r="B2189" i="6"/>
  <c r="D2187" i="6"/>
  <c r="F2185" i="6"/>
  <c r="C2184" i="6"/>
  <c r="E2182" i="6"/>
  <c r="B2181" i="6"/>
  <c r="D2179" i="6"/>
  <c r="F2177" i="6"/>
  <c r="C2176" i="6"/>
  <c r="E2174" i="6"/>
  <c r="B2173" i="6"/>
  <c r="D2171" i="6"/>
  <c r="F2169" i="6"/>
  <c r="C2168" i="6"/>
  <c r="E2166" i="6"/>
  <c r="B2165" i="6"/>
  <c r="D2163" i="6"/>
  <c r="F2161" i="6"/>
  <c r="C2160" i="6"/>
  <c r="E2158" i="6"/>
  <c r="D2147" i="6"/>
  <c r="F2145" i="6"/>
  <c r="C2144" i="6"/>
  <c r="E2142" i="6"/>
  <c r="E2201" i="6"/>
  <c r="D2198" i="6"/>
  <c r="F2196" i="6"/>
  <c r="C2195" i="6"/>
  <c r="E2193" i="6"/>
  <c r="D2190" i="6"/>
  <c r="F2188" i="6"/>
  <c r="C2187" i="6"/>
  <c r="E2185" i="6"/>
  <c r="D2182" i="6"/>
  <c r="F2180" i="6"/>
  <c r="C2179" i="6"/>
  <c r="E2177" i="6"/>
  <c r="B2176" i="6"/>
  <c r="D2174" i="6"/>
  <c r="F2172" i="6"/>
  <c r="C2171" i="6"/>
  <c r="E2169" i="6"/>
  <c r="B2168" i="6"/>
  <c r="D2166" i="6"/>
  <c r="F2164" i="6"/>
  <c r="C2163" i="6"/>
  <c r="E2161" i="6"/>
  <c r="B2160" i="6"/>
  <c r="D2158" i="6"/>
  <c r="F2156" i="6"/>
  <c r="C2155" i="6"/>
  <c r="E2153" i="6"/>
  <c r="B2152" i="6"/>
  <c r="D2150" i="6"/>
  <c r="F2148" i="6"/>
  <c r="C2147" i="6"/>
  <c r="E2145" i="6"/>
  <c r="B2144" i="6"/>
  <c r="D2142" i="6"/>
  <c r="F2140" i="6"/>
  <c r="C2139" i="6"/>
  <c r="E2137" i="6"/>
  <c r="C2174" i="6"/>
  <c r="D2145" i="6"/>
  <c r="E2140" i="6"/>
  <c r="F2194" i="6"/>
  <c r="C2193" i="6"/>
  <c r="F2186" i="6"/>
  <c r="C2185" i="6"/>
  <c r="F2178" i="6"/>
  <c r="C2177" i="6"/>
  <c r="F2170" i="6"/>
  <c r="C2169" i="6"/>
  <c r="F2162" i="6"/>
  <c r="C2161" i="6"/>
  <c r="E2159" i="6"/>
  <c r="D2156" i="6"/>
  <c r="C2153" i="6"/>
  <c r="B2150" i="6"/>
  <c r="C2145" i="6"/>
  <c r="E2143" i="6"/>
  <c r="D2140" i="6"/>
  <c r="E2156" i="6"/>
  <c r="E2148" i="6"/>
  <c r="D2137" i="6"/>
  <c r="B2198" i="6"/>
  <c r="B2190" i="6"/>
  <c r="B2182" i="6"/>
  <c r="B2174" i="6"/>
  <c r="B2166" i="6"/>
  <c r="E2151" i="6"/>
  <c r="D2148" i="6"/>
  <c r="C2137" i="6"/>
  <c r="F2197" i="6"/>
  <c r="E2194" i="6"/>
  <c r="F2189" i="6"/>
  <c r="E2186" i="6"/>
  <c r="F2181" i="6"/>
  <c r="E2178" i="6"/>
  <c r="F2173" i="6"/>
  <c r="C2172" i="6"/>
  <c r="E2170" i="6"/>
  <c r="D2167" i="6"/>
  <c r="F2165" i="6"/>
  <c r="C2164" i="6"/>
  <c r="E2162" i="6"/>
  <c r="D2159" i="6"/>
  <c r="F2157" i="6"/>
  <c r="C2156" i="6"/>
  <c r="E2154" i="6"/>
  <c r="B2153" i="6"/>
  <c r="D2151" i="6"/>
  <c r="F2149" i="6"/>
  <c r="C2148" i="6"/>
  <c r="E2146" i="6"/>
  <c r="D2143" i="6"/>
  <c r="F2141" i="6"/>
  <c r="C2140" i="6"/>
  <c r="E2138" i="6"/>
  <c r="B2137" i="6"/>
  <c r="D2194" i="6"/>
  <c r="E2189" i="6"/>
  <c r="D2186" i="6"/>
  <c r="D2178" i="6"/>
  <c r="E2173" i="6"/>
  <c r="D2170" i="6"/>
  <c r="E2165" i="6"/>
  <c r="D2162" i="6"/>
  <c r="F2160" i="6"/>
  <c r="F2152" i="6"/>
  <c r="C2151" i="6"/>
  <c r="F2144" i="6"/>
  <c r="C2143" i="6"/>
  <c r="C2166" i="6"/>
  <c r="F2155" i="6"/>
  <c r="E2152" i="6"/>
  <c r="F2147" i="6"/>
  <c r="E2144" i="6"/>
  <c r="F2139" i="6"/>
  <c r="F2195" i="6"/>
  <c r="C2194" i="6"/>
  <c r="D2173" i="6"/>
  <c r="F2171" i="6"/>
  <c r="C2170" i="6"/>
  <c r="E2155" i="6"/>
  <c r="E2139" i="6"/>
  <c r="C2190" i="6"/>
  <c r="D2165" i="6"/>
  <c r="F2163" i="6"/>
  <c r="C2162" i="6"/>
  <c r="E2160" i="6"/>
  <c r="D2152" i="6"/>
  <c r="C5" i="5" l="1"/>
  <c r="C6" i="5"/>
  <c r="C7" i="5"/>
  <c r="C8" i="5"/>
  <c r="C9" i="5" l="1"/>
  <c r="I19" i="5"/>
  <c r="A2108" i="6"/>
  <c r="C2108" i="6" s="1"/>
  <c r="A2109" i="6"/>
  <c r="F2109" i="6" s="1"/>
  <c r="A2110" i="6"/>
  <c r="C2110" i="6" s="1"/>
  <c r="A2111" i="6"/>
  <c r="D2111" i="6" s="1"/>
  <c r="A2112" i="6"/>
  <c r="C2112" i="6" s="1"/>
  <c r="A2113" i="6"/>
  <c r="B2113" i="6" s="1"/>
  <c r="A2114" i="6"/>
  <c r="E2114" i="6" s="1"/>
  <c r="A2115" i="6"/>
  <c r="B2115" i="6" s="1"/>
  <c r="A2116" i="6"/>
  <c r="C2116" i="6" s="1"/>
  <c r="A2117" i="6"/>
  <c r="F2117" i="6" s="1"/>
  <c r="A2118" i="6"/>
  <c r="C2118" i="6" s="1"/>
  <c r="A2119" i="6"/>
  <c r="D2119" i="6" s="1"/>
  <c r="A2120" i="6"/>
  <c r="C2120" i="6" s="1"/>
  <c r="A2121" i="6"/>
  <c r="B2121" i="6" s="1"/>
  <c r="A2122" i="6"/>
  <c r="E2122" i="6" s="1"/>
  <c r="A2123" i="6"/>
  <c r="B2123" i="6" s="1"/>
  <c r="A2124" i="6"/>
  <c r="C2124" i="6" s="1"/>
  <c r="A2125" i="6"/>
  <c r="E2125" i="6" s="1"/>
  <c r="A2126" i="6"/>
  <c r="C2126" i="6" s="1"/>
  <c r="A2127" i="6"/>
  <c r="D2127" i="6" s="1"/>
  <c r="A2128" i="6"/>
  <c r="C2128" i="6" s="1"/>
  <c r="A2129" i="6"/>
  <c r="B2129" i="6" s="1"/>
  <c r="A2130" i="6"/>
  <c r="E2130" i="6" s="1"/>
  <c r="A2131" i="6"/>
  <c r="B2131" i="6" s="1"/>
  <c r="A2132" i="6"/>
  <c r="C2132" i="6" s="1"/>
  <c r="A2133" i="6"/>
  <c r="F2133" i="6" s="1"/>
  <c r="A2134" i="6"/>
  <c r="C2134" i="6" s="1"/>
  <c r="A2135" i="6"/>
  <c r="D2135" i="6" s="1"/>
  <c r="C2136" i="6"/>
  <c r="A2075" i="6"/>
  <c r="A2076" i="6"/>
  <c r="B2076" i="6" s="1"/>
  <c r="A2077" i="6"/>
  <c r="E2077" i="6" s="1"/>
  <c r="A2078" i="6"/>
  <c r="C2078" i="6" s="1"/>
  <c r="A2079" i="6"/>
  <c r="C2079" i="6" s="1"/>
  <c r="A2080" i="6"/>
  <c r="B2080" i="6" s="1"/>
  <c r="A2081" i="6"/>
  <c r="B2081" i="6" s="1"/>
  <c r="A2082" i="6"/>
  <c r="E2082" i="6" s="1"/>
  <c r="A2083" i="6"/>
  <c r="B2083" i="6" s="1"/>
  <c r="A2084" i="6"/>
  <c r="B2084" i="6" s="1"/>
  <c r="A2085" i="6"/>
  <c r="E2085" i="6" s="1"/>
  <c r="A2086" i="6"/>
  <c r="C2086" i="6" s="1"/>
  <c r="A2087" i="6"/>
  <c r="C2087" i="6" s="1"/>
  <c r="A2088" i="6"/>
  <c r="B2088" i="6" s="1"/>
  <c r="A2089" i="6"/>
  <c r="B2089" i="6" s="1"/>
  <c r="A2090" i="6"/>
  <c r="E2090" i="6" s="1"/>
  <c r="A2091" i="6"/>
  <c r="B2091" i="6" s="1"/>
  <c r="A2092" i="6"/>
  <c r="B2092" i="6" s="1"/>
  <c r="A2093" i="6"/>
  <c r="E2093" i="6" s="1"/>
  <c r="A2094" i="6"/>
  <c r="C2094" i="6" s="1"/>
  <c r="A2095" i="6"/>
  <c r="C2095" i="6" s="1"/>
  <c r="A2096" i="6"/>
  <c r="B2096" i="6" s="1"/>
  <c r="A2097" i="6"/>
  <c r="B2097" i="6" s="1"/>
  <c r="A2098" i="6"/>
  <c r="E2098" i="6" s="1"/>
  <c r="A2099" i="6"/>
  <c r="B2099" i="6" s="1"/>
  <c r="A2100" i="6"/>
  <c r="B2100" i="6" s="1"/>
  <c r="A2101" i="6"/>
  <c r="E2101" i="6" s="1"/>
  <c r="A2102" i="6"/>
  <c r="C2102" i="6" s="1"/>
  <c r="A2103" i="6"/>
  <c r="C2103" i="6" s="1"/>
  <c r="A2104" i="6"/>
  <c r="B2104" i="6" s="1"/>
  <c r="A2105" i="6"/>
  <c r="B2105" i="6" s="1"/>
  <c r="A2106" i="6"/>
  <c r="E2106" i="6" s="1"/>
  <c r="A2107" i="6"/>
  <c r="B2107" i="6" s="1"/>
  <c r="D2124" i="6" l="1"/>
  <c r="D2108" i="6"/>
  <c r="B2108" i="6"/>
  <c r="B2124" i="6"/>
  <c r="F2136" i="6"/>
  <c r="C2119" i="6"/>
  <c r="E2136" i="6"/>
  <c r="D2118" i="6"/>
  <c r="B2134" i="6"/>
  <c r="C2113" i="6"/>
  <c r="F2132" i="6"/>
  <c r="F2112" i="6"/>
  <c r="F2128" i="6"/>
  <c r="E2128" i="6"/>
  <c r="B2135" i="6"/>
  <c r="E2129" i="6"/>
  <c r="B2126" i="6"/>
  <c r="E2120" i="6"/>
  <c r="D2114" i="6"/>
  <c r="B2110" i="6"/>
  <c r="F2104" i="6"/>
  <c r="E2096" i="6"/>
  <c r="B2086" i="6"/>
  <c r="D2134" i="6"/>
  <c r="C2129" i="6"/>
  <c r="F2124" i="6"/>
  <c r="B2120" i="6"/>
  <c r="E2113" i="6"/>
  <c r="F2108" i="6"/>
  <c r="E2104" i="6"/>
  <c r="B2094" i="6"/>
  <c r="F2083" i="6"/>
  <c r="B2102" i="6"/>
  <c r="F2091" i="6"/>
  <c r="F2082" i="6"/>
  <c r="F2099" i="6"/>
  <c r="F2090" i="6"/>
  <c r="D2082" i="6"/>
  <c r="D2136" i="6"/>
  <c r="D2132" i="6"/>
  <c r="B2128" i="6"/>
  <c r="D2122" i="6"/>
  <c r="B2118" i="6"/>
  <c r="E2112" i="6"/>
  <c r="F2107" i="6"/>
  <c r="F2098" i="6"/>
  <c r="D2090" i="6"/>
  <c r="C2082" i="6"/>
  <c r="B2136" i="6"/>
  <c r="B2132" i="6"/>
  <c r="E2127" i="6"/>
  <c r="E2121" i="6"/>
  <c r="F2116" i="6"/>
  <c r="B2112" i="6"/>
  <c r="F2106" i="6"/>
  <c r="D2098" i="6"/>
  <c r="C2090" i="6"/>
  <c r="F2080" i="6"/>
  <c r="E2135" i="6"/>
  <c r="F2130" i="6"/>
  <c r="C2127" i="6"/>
  <c r="C2121" i="6"/>
  <c r="D2116" i="6"/>
  <c r="C2111" i="6"/>
  <c r="D2106" i="6"/>
  <c r="C2098" i="6"/>
  <c r="F2088" i="6"/>
  <c r="E2080" i="6"/>
  <c r="C2135" i="6"/>
  <c r="D2130" i="6"/>
  <c r="D2126" i="6"/>
  <c r="F2120" i="6"/>
  <c r="B2116" i="6"/>
  <c r="D2110" i="6"/>
  <c r="C2106" i="6"/>
  <c r="F2096" i="6"/>
  <c r="E2088" i="6"/>
  <c r="B2078" i="6"/>
  <c r="E2117" i="6"/>
  <c r="B2127" i="6"/>
  <c r="D2125" i="6"/>
  <c r="F2123" i="6"/>
  <c r="C2122" i="6"/>
  <c r="B2119" i="6"/>
  <c r="F2115" i="6"/>
  <c r="B2111" i="6"/>
  <c r="D2109" i="6"/>
  <c r="B2095" i="6"/>
  <c r="D2093" i="6"/>
  <c r="F2134" i="6"/>
  <c r="C2133" i="6"/>
  <c r="E2131" i="6"/>
  <c r="B2130" i="6"/>
  <c r="D2128" i="6"/>
  <c r="F2126" i="6"/>
  <c r="C2125" i="6"/>
  <c r="E2123" i="6"/>
  <c r="B2122" i="6"/>
  <c r="D2120" i="6"/>
  <c r="F2118" i="6"/>
  <c r="C2117" i="6"/>
  <c r="E2115" i="6"/>
  <c r="B2114" i="6"/>
  <c r="D2112" i="6"/>
  <c r="F2110" i="6"/>
  <c r="C2109" i="6"/>
  <c r="E2107" i="6"/>
  <c r="B2106" i="6"/>
  <c r="D2104" i="6"/>
  <c r="F2102" i="6"/>
  <c r="C2101" i="6"/>
  <c r="E2099" i="6"/>
  <c r="B2098" i="6"/>
  <c r="D2096" i="6"/>
  <c r="F2094" i="6"/>
  <c r="C2093" i="6"/>
  <c r="E2091" i="6"/>
  <c r="B2090" i="6"/>
  <c r="D2088" i="6"/>
  <c r="F2086" i="6"/>
  <c r="C2085" i="6"/>
  <c r="E2083" i="6"/>
  <c r="B2082" i="6"/>
  <c r="D2080" i="6"/>
  <c r="F2078" i="6"/>
  <c r="C2077" i="6"/>
  <c r="E2109" i="6"/>
  <c r="D2117" i="6"/>
  <c r="C2114" i="6"/>
  <c r="B2103" i="6"/>
  <c r="D2101" i="6"/>
  <c r="B2087" i="6"/>
  <c r="D2085" i="6"/>
  <c r="B2079" i="6"/>
  <c r="D2077" i="6"/>
  <c r="E2134" i="6"/>
  <c r="B2133" i="6"/>
  <c r="D2131" i="6"/>
  <c r="F2129" i="6"/>
  <c r="E2126" i="6"/>
  <c r="B2125" i="6"/>
  <c r="D2123" i="6"/>
  <c r="F2121" i="6"/>
  <c r="E2118" i="6"/>
  <c r="B2117" i="6"/>
  <c r="D2115" i="6"/>
  <c r="F2113" i="6"/>
  <c r="E2110" i="6"/>
  <c r="B2109" i="6"/>
  <c r="D2107" i="6"/>
  <c r="F2105" i="6"/>
  <c r="C2104" i="6"/>
  <c r="E2102" i="6"/>
  <c r="B2101" i="6"/>
  <c r="D2099" i="6"/>
  <c r="F2097" i="6"/>
  <c r="C2096" i="6"/>
  <c r="E2094" i="6"/>
  <c r="B2093" i="6"/>
  <c r="D2091" i="6"/>
  <c r="F2089" i="6"/>
  <c r="C2088" i="6"/>
  <c r="E2086" i="6"/>
  <c r="B2085" i="6"/>
  <c r="D2083" i="6"/>
  <c r="F2081" i="6"/>
  <c r="C2080" i="6"/>
  <c r="E2078" i="6"/>
  <c r="B2077" i="6"/>
  <c r="D2133" i="6"/>
  <c r="F2131" i="6"/>
  <c r="C2130" i="6"/>
  <c r="C2131" i="6"/>
  <c r="C2107" i="6"/>
  <c r="E2105" i="6"/>
  <c r="D2102" i="6"/>
  <c r="F2100" i="6"/>
  <c r="C2099" i="6"/>
  <c r="E2097" i="6"/>
  <c r="D2094" i="6"/>
  <c r="F2092" i="6"/>
  <c r="C2091" i="6"/>
  <c r="E2089" i="6"/>
  <c r="D2086" i="6"/>
  <c r="F2084" i="6"/>
  <c r="C2083" i="6"/>
  <c r="E2081" i="6"/>
  <c r="D2078" i="6"/>
  <c r="F2076" i="6"/>
  <c r="E2133" i="6"/>
  <c r="C2123" i="6"/>
  <c r="C2115" i="6"/>
  <c r="F2135" i="6"/>
  <c r="E2132" i="6"/>
  <c r="D2129" i="6"/>
  <c r="F2127" i="6"/>
  <c r="E2124" i="6"/>
  <c r="D2121" i="6"/>
  <c r="F2119" i="6"/>
  <c r="E2116" i="6"/>
  <c r="D2113" i="6"/>
  <c r="F2111" i="6"/>
  <c r="E2108" i="6"/>
  <c r="D2105" i="6"/>
  <c r="F2103" i="6"/>
  <c r="E2100" i="6"/>
  <c r="D2097" i="6"/>
  <c r="F2095" i="6"/>
  <c r="E2092" i="6"/>
  <c r="D2089" i="6"/>
  <c r="F2087" i="6"/>
  <c r="E2084" i="6"/>
  <c r="D2081" i="6"/>
  <c r="F2079" i="6"/>
  <c r="E2076" i="6"/>
  <c r="F2122" i="6"/>
  <c r="E2111" i="6"/>
  <c r="D2100" i="6"/>
  <c r="D2092" i="6"/>
  <c r="D2084" i="6"/>
  <c r="D2076" i="6"/>
  <c r="E2119" i="6"/>
  <c r="F2114" i="6"/>
  <c r="C2105" i="6"/>
  <c r="E2103" i="6"/>
  <c r="C2097" i="6"/>
  <c r="E2095" i="6"/>
  <c r="C2089" i="6"/>
  <c r="E2087" i="6"/>
  <c r="C2081" i="6"/>
  <c r="E2079" i="6"/>
  <c r="F2125" i="6"/>
  <c r="D2103" i="6"/>
  <c r="F2101" i="6"/>
  <c r="C2100" i="6"/>
  <c r="D2095" i="6"/>
  <c r="F2093" i="6"/>
  <c r="C2092" i="6"/>
  <c r="D2087" i="6"/>
  <c r="F2085" i="6"/>
  <c r="C2084" i="6"/>
  <c r="D2079" i="6"/>
  <c r="F2077" i="6"/>
  <c r="C2076" i="6"/>
  <c r="A2026" i="6" l="1"/>
  <c r="A2027" i="6"/>
  <c r="A2028" i="6"/>
  <c r="A2029" i="6"/>
  <c r="B2029" i="6" s="1"/>
  <c r="A2030" i="6"/>
  <c r="C2030" i="6" s="1"/>
  <c r="A2031" i="6"/>
  <c r="F2031" i="6" s="1"/>
  <c r="A2032" i="6"/>
  <c r="B2032" i="6" s="1"/>
  <c r="A2033" i="6"/>
  <c r="B2033" i="6" s="1"/>
  <c r="A2034" i="6"/>
  <c r="A2035" i="6"/>
  <c r="A2036" i="6"/>
  <c r="A2037" i="6"/>
  <c r="B2037" i="6" s="1"/>
  <c r="A2038" i="6"/>
  <c r="C2038" i="6" s="1"/>
  <c r="A2039" i="6"/>
  <c r="F2039" i="6" s="1"/>
  <c r="A2040" i="6"/>
  <c r="B2040" i="6" s="1"/>
  <c r="A2041" i="6"/>
  <c r="B2041" i="6" s="1"/>
  <c r="A2042" i="6"/>
  <c r="A2043" i="6"/>
  <c r="A2044" i="6"/>
  <c r="A2045" i="6"/>
  <c r="B2045" i="6" s="1"/>
  <c r="A2046" i="6"/>
  <c r="C2046" i="6" s="1"/>
  <c r="A2047" i="6"/>
  <c r="F2047" i="6" s="1"/>
  <c r="A2048" i="6"/>
  <c r="A2049" i="6"/>
  <c r="B2049" i="6" s="1"/>
  <c r="A2050" i="6"/>
  <c r="C2050" i="6" s="1"/>
  <c r="A2051" i="6"/>
  <c r="A2052" i="6"/>
  <c r="A2053" i="6"/>
  <c r="B2053" i="6" s="1"/>
  <c r="A2054" i="6"/>
  <c r="C2054" i="6" s="1"/>
  <c r="A2055" i="6"/>
  <c r="F2055" i="6" s="1"/>
  <c r="A2056" i="6"/>
  <c r="B2056" i="6" s="1"/>
  <c r="A2057" i="6"/>
  <c r="C2057" i="6" s="1"/>
  <c r="A2058" i="6"/>
  <c r="C2058" i="6" s="1"/>
  <c r="A2059" i="6"/>
  <c r="A2060" i="6"/>
  <c r="A2061" i="6"/>
  <c r="B2061" i="6" s="1"/>
  <c r="A2062" i="6"/>
  <c r="C2062" i="6" s="1"/>
  <c r="A2063" i="6"/>
  <c r="F2063" i="6" s="1"/>
  <c r="A2064" i="6"/>
  <c r="B2064" i="6" s="1"/>
  <c r="A2065" i="6"/>
  <c r="A2066" i="6"/>
  <c r="C2066" i="6" s="1"/>
  <c r="A2067" i="6"/>
  <c r="A2068" i="6"/>
  <c r="A2069" i="6"/>
  <c r="B2069" i="6" s="1"/>
  <c r="A2070" i="6"/>
  <c r="C2070" i="6" s="1"/>
  <c r="A2071" i="6"/>
  <c r="F2071" i="6" s="1"/>
  <c r="A2072" i="6"/>
  <c r="B2072" i="6" s="1"/>
  <c r="A2073" i="6"/>
  <c r="C2073" i="6" s="1"/>
  <c r="A2074" i="6"/>
  <c r="B2074" i="6" s="1"/>
  <c r="A2012" i="6"/>
  <c r="A2013" i="6"/>
  <c r="B2013" i="6" s="1"/>
  <c r="A2014" i="6"/>
  <c r="C2014" i="6" s="1"/>
  <c r="A2015" i="6"/>
  <c r="F2015" i="6" s="1"/>
  <c r="A2016" i="6"/>
  <c r="B2016" i="6" s="1"/>
  <c r="A2017" i="6"/>
  <c r="A2018" i="6"/>
  <c r="F2018" i="6" s="1"/>
  <c r="A2019" i="6"/>
  <c r="A2020" i="6"/>
  <c r="A2021" i="6"/>
  <c r="B2021" i="6" s="1"/>
  <c r="A2022" i="6"/>
  <c r="C2022" i="6" s="1"/>
  <c r="A2023" i="6"/>
  <c r="F2023" i="6" s="1"/>
  <c r="A2024" i="6"/>
  <c r="B2024" i="6" s="1"/>
  <c r="A2025" i="6"/>
  <c r="A1981" i="6"/>
  <c r="D1981" i="6" s="1"/>
  <c r="A1982" i="6"/>
  <c r="A1983" i="6"/>
  <c r="A1984" i="6"/>
  <c r="B1984" i="6" s="1"/>
  <c r="A1985" i="6"/>
  <c r="D1985" i="6" s="1"/>
  <c r="A1986" i="6"/>
  <c r="B1986" i="6" s="1"/>
  <c r="A1987" i="6"/>
  <c r="B1987" i="6" s="1"/>
  <c r="A1988" i="6"/>
  <c r="A1989" i="6"/>
  <c r="D1989" i="6" s="1"/>
  <c r="A1990" i="6"/>
  <c r="B1990" i="6" s="1"/>
  <c r="A1991" i="6"/>
  <c r="A1992" i="6"/>
  <c r="B1992" i="6" s="1"/>
  <c r="A1993" i="6"/>
  <c r="D1993" i="6" s="1"/>
  <c r="A1994" i="6"/>
  <c r="B1994" i="6" s="1"/>
  <c r="A1995" i="6"/>
  <c r="B1995" i="6" s="1"/>
  <c r="A1996" i="6"/>
  <c r="A1997" i="6"/>
  <c r="F1997" i="6" s="1"/>
  <c r="A1998" i="6"/>
  <c r="A1999" i="6"/>
  <c r="A2000" i="6"/>
  <c r="B2000" i="6" s="1"/>
  <c r="A2001" i="6"/>
  <c r="D2001" i="6" s="1"/>
  <c r="A2002" i="6"/>
  <c r="B2002" i="6" s="1"/>
  <c r="A2003" i="6"/>
  <c r="B2003" i="6" s="1"/>
  <c r="A2004" i="6"/>
  <c r="A2005" i="6"/>
  <c r="A2006" i="6"/>
  <c r="A2007" i="6"/>
  <c r="A2008" i="6"/>
  <c r="B2008" i="6" s="1"/>
  <c r="A2009" i="6"/>
  <c r="D2009" i="6" s="1"/>
  <c r="A2010" i="6"/>
  <c r="B2010" i="6" s="1"/>
  <c r="A2011" i="6"/>
  <c r="B2011" i="6" s="1"/>
  <c r="A1949" i="6"/>
  <c r="A1950" i="6"/>
  <c r="A1951" i="6"/>
  <c r="A1952" i="6"/>
  <c r="A1953" i="6"/>
  <c r="D1953" i="6" s="1"/>
  <c r="A1954" i="6"/>
  <c r="B1954" i="6" s="1"/>
  <c r="A1955" i="6"/>
  <c r="B1955" i="6" s="1"/>
  <c r="A1956" i="6"/>
  <c r="E1956" i="6" s="1"/>
  <c r="A1957" i="6"/>
  <c r="A1958" i="6"/>
  <c r="A1959" i="6"/>
  <c r="A1960" i="6"/>
  <c r="A1961" i="6"/>
  <c r="D1961" i="6" s="1"/>
  <c r="A1962" i="6"/>
  <c r="B1962" i="6" s="1"/>
  <c r="A1963" i="6"/>
  <c r="B1963" i="6" s="1"/>
  <c r="A1964" i="6"/>
  <c r="E1964" i="6" s="1"/>
  <c r="A1965" i="6"/>
  <c r="A1966" i="6"/>
  <c r="B1966" i="6" s="1"/>
  <c r="A1967" i="6"/>
  <c r="E1967" i="6" s="1"/>
  <c r="A1968" i="6"/>
  <c r="A1969" i="6"/>
  <c r="D1969" i="6" s="1"/>
  <c r="A1970" i="6"/>
  <c r="B1970" i="6" s="1"/>
  <c r="A1971" i="6"/>
  <c r="B1971" i="6" s="1"/>
  <c r="A1972" i="6"/>
  <c r="E1972" i="6" s="1"/>
  <c r="A1973" i="6"/>
  <c r="A1974" i="6"/>
  <c r="A1975" i="6"/>
  <c r="A1976" i="6"/>
  <c r="A1977" i="6"/>
  <c r="D1977" i="6" s="1"/>
  <c r="A1978" i="6"/>
  <c r="B1978" i="6" s="1"/>
  <c r="A1979" i="6"/>
  <c r="B1979" i="6" s="1"/>
  <c r="A1980" i="6"/>
  <c r="E1980" i="6" s="1"/>
  <c r="I159" i="6" l="1"/>
  <c r="I160" i="6"/>
  <c r="I161" i="6"/>
  <c r="I156" i="6"/>
  <c r="I157" i="6"/>
  <c r="I158" i="6"/>
  <c r="I153" i="6"/>
  <c r="I154" i="6"/>
  <c r="I155" i="6"/>
  <c r="I150" i="6"/>
  <c r="I151" i="6"/>
  <c r="I152" i="6"/>
  <c r="I148" i="6"/>
  <c r="I149" i="6"/>
  <c r="I147" i="6"/>
  <c r="I141" i="6"/>
  <c r="I143" i="6"/>
  <c r="I144" i="6"/>
  <c r="I145" i="6"/>
  <c r="I142" i="6"/>
  <c r="I146" i="6"/>
  <c r="I140" i="6"/>
  <c r="I139" i="6"/>
  <c r="I138" i="6"/>
  <c r="I137" i="6"/>
  <c r="F2048" i="6"/>
  <c r="E2047" i="6"/>
  <c r="E2056" i="6"/>
  <c r="E2039" i="6"/>
  <c r="D2039" i="6"/>
  <c r="B2039" i="6"/>
  <c r="D2031" i="6"/>
  <c r="B2031" i="6"/>
  <c r="E2066" i="6"/>
  <c r="B2030" i="6"/>
  <c r="E2072" i="6"/>
  <c r="E2069" i="6"/>
  <c r="F2061" i="6"/>
  <c r="D2053" i="6"/>
  <c r="E2040" i="6"/>
  <c r="E2031" i="6"/>
  <c r="D2023" i="6"/>
  <c r="B2015" i="6"/>
  <c r="C2009" i="6"/>
  <c r="B2001" i="6"/>
  <c r="E1992" i="6"/>
  <c r="D1980" i="6"/>
  <c r="D1972" i="6"/>
  <c r="D1964" i="6"/>
  <c r="D1956" i="6"/>
  <c r="E2071" i="6"/>
  <c r="D2069" i="6"/>
  <c r="D2061" i="6"/>
  <c r="E2048" i="6"/>
  <c r="B2023" i="6"/>
  <c r="B2014" i="6"/>
  <c r="B2009" i="6"/>
  <c r="E2000" i="6"/>
  <c r="F1987" i="6"/>
  <c r="C1980" i="6"/>
  <c r="C1972" i="6"/>
  <c r="C1964" i="6"/>
  <c r="C1956" i="6"/>
  <c r="D2071" i="6"/>
  <c r="B2022" i="6"/>
  <c r="F2013" i="6"/>
  <c r="E2008" i="6"/>
  <c r="F1995" i="6"/>
  <c r="F1986" i="6"/>
  <c r="F1979" i="6"/>
  <c r="F1971" i="6"/>
  <c r="F1963" i="6"/>
  <c r="F1955" i="6"/>
  <c r="C2071" i="6"/>
  <c r="E2064" i="6"/>
  <c r="E2055" i="6"/>
  <c r="D2047" i="6"/>
  <c r="F2021" i="6"/>
  <c r="D2013" i="6"/>
  <c r="F2003" i="6"/>
  <c r="F1994" i="6"/>
  <c r="E1986" i="6"/>
  <c r="F1978" i="6"/>
  <c r="F1970" i="6"/>
  <c r="F1962" i="6"/>
  <c r="F1954" i="6"/>
  <c r="B2071" i="6"/>
  <c r="E2063" i="6"/>
  <c r="D2055" i="6"/>
  <c r="B2047" i="6"/>
  <c r="B2038" i="6"/>
  <c r="F2029" i="6"/>
  <c r="D2021" i="6"/>
  <c r="F2011" i="6"/>
  <c r="F2002" i="6"/>
  <c r="E1994" i="6"/>
  <c r="C1986" i="6"/>
  <c r="E1978" i="6"/>
  <c r="E1970" i="6"/>
  <c r="E1962" i="6"/>
  <c r="E1954" i="6"/>
  <c r="F2074" i="6"/>
  <c r="E2070" i="6"/>
  <c r="D2063" i="6"/>
  <c r="B2055" i="6"/>
  <c r="B2046" i="6"/>
  <c r="F2037" i="6"/>
  <c r="D2029" i="6"/>
  <c r="E2016" i="6"/>
  <c r="F2010" i="6"/>
  <c r="E2002" i="6"/>
  <c r="C1994" i="6"/>
  <c r="C1985" i="6"/>
  <c r="C1978" i="6"/>
  <c r="C1970" i="6"/>
  <c r="C1962" i="6"/>
  <c r="C1954" i="6"/>
  <c r="B2073" i="6"/>
  <c r="B2070" i="6"/>
  <c r="B2063" i="6"/>
  <c r="B2054" i="6"/>
  <c r="F2045" i="6"/>
  <c r="D2037" i="6"/>
  <c r="E2024" i="6"/>
  <c r="E2015" i="6"/>
  <c r="E2010" i="6"/>
  <c r="C2002" i="6"/>
  <c r="C1993" i="6"/>
  <c r="B1985" i="6"/>
  <c r="C1977" i="6"/>
  <c r="C1969" i="6"/>
  <c r="C1961" i="6"/>
  <c r="C1953" i="6"/>
  <c r="F2072" i="6"/>
  <c r="F2069" i="6"/>
  <c r="B2062" i="6"/>
  <c r="F2053" i="6"/>
  <c r="D2045" i="6"/>
  <c r="E2032" i="6"/>
  <c r="E2023" i="6"/>
  <c r="D2015" i="6"/>
  <c r="C2010" i="6"/>
  <c r="C2001" i="6"/>
  <c r="B1993" i="6"/>
  <c r="E1984" i="6"/>
  <c r="B1977" i="6"/>
  <c r="B1969" i="6"/>
  <c r="B1961" i="6"/>
  <c r="B1953" i="6"/>
  <c r="C2074" i="6"/>
  <c r="B1976" i="6"/>
  <c r="C1976" i="6"/>
  <c r="D1976" i="6"/>
  <c r="F1976" i="6"/>
  <c r="B1968" i="6"/>
  <c r="C1968" i="6"/>
  <c r="E1968" i="6"/>
  <c r="D1968" i="6"/>
  <c r="F1968" i="6"/>
  <c r="B1960" i="6"/>
  <c r="E1960" i="6"/>
  <c r="C1960" i="6"/>
  <c r="D1960" i="6"/>
  <c r="F1960" i="6"/>
  <c r="B1952" i="6"/>
  <c r="C1952" i="6"/>
  <c r="D1952" i="6"/>
  <c r="E1952" i="6"/>
  <c r="F1952" i="6"/>
  <c r="F2007" i="6"/>
  <c r="C2007" i="6"/>
  <c r="F1999" i="6"/>
  <c r="C1999" i="6"/>
  <c r="F1991" i="6"/>
  <c r="C1991" i="6"/>
  <c r="F1983" i="6"/>
  <c r="C1983" i="6"/>
  <c r="E2020" i="6"/>
  <c r="F2020" i="6"/>
  <c r="B2020" i="6"/>
  <c r="E2012" i="6"/>
  <c r="F2012" i="6"/>
  <c r="B2012" i="6"/>
  <c r="E2068" i="6"/>
  <c r="F2068" i="6"/>
  <c r="B2068" i="6"/>
  <c r="E2060" i="6"/>
  <c r="F2060" i="6"/>
  <c r="B2060" i="6"/>
  <c r="E2052" i="6"/>
  <c r="F2052" i="6"/>
  <c r="B2052" i="6"/>
  <c r="E2044" i="6"/>
  <c r="F2044" i="6"/>
  <c r="B2044" i="6"/>
  <c r="E2036" i="6"/>
  <c r="F2036" i="6"/>
  <c r="B2036" i="6"/>
  <c r="E2028" i="6"/>
  <c r="F2028" i="6"/>
  <c r="B2028" i="6"/>
  <c r="F2066" i="6"/>
  <c r="E2058" i="6"/>
  <c r="C2041" i="6"/>
  <c r="D2028" i="6"/>
  <c r="C2020" i="6"/>
  <c r="D2007" i="6"/>
  <c r="B1999" i="6"/>
  <c r="F1981" i="6"/>
  <c r="F1975" i="6"/>
  <c r="C1975" i="6"/>
  <c r="F1967" i="6"/>
  <c r="B1967" i="6"/>
  <c r="C1967" i="6"/>
  <c r="F1959" i="6"/>
  <c r="B1959" i="6"/>
  <c r="C1959" i="6"/>
  <c r="E1951" i="6"/>
  <c r="F1951" i="6"/>
  <c r="B1951" i="6"/>
  <c r="C1951" i="6"/>
  <c r="D1951" i="6"/>
  <c r="C2006" i="6"/>
  <c r="D2006" i="6"/>
  <c r="E2006" i="6"/>
  <c r="F2006" i="6"/>
  <c r="C1998" i="6"/>
  <c r="D1998" i="6"/>
  <c r="E1998" i="6"/>
  <c r="F1998" i="6"/>
  <c r="C1990" i="6"/>
  <c r="D1990" i="6"/>
  <c r="E1990" i="6"/>
  <c r="F1990" i="6"/>
  <c r="C1982" i="6"/>
  <c r="D1982" i="6"/>
  <c r="E1982" i="6"/>
  <c r="F1982" i="6"/>
  <c r="B2019" i="6"/>
  <c r="C2019" i="6"/>
  <c r="D2019" i="6"/>
  <c r="E2019" i="6"/>
  <c r="B2075" i="6"/>
  <c r="C2075" i="6"/>
  <c r="D2075" i="6"/>
  <c r="E2075" i="6"/>
  <c r="B2067" i="6"/>
  <c r="C2067" i="6"/>
  <c r="D2067" i="6"/>
  <c r="E2067" i="6"/>
  <c r="B2059" i="6"/>
  <c r="C2059" i="6"/>
  <c r="D2059" i="6"/>
  <c r="E2059" i="6"/>
  <c r="B2051" i="6"/>
  <c r="C2051" i="6"/>
  <c r="D2051" i="6"/>
  <c r="E2051" i="6"/>
  <c r="B2043" i="6"/>
  <c r="C2043" i="6"/>
  <c r="D2043" i="6"/>
  <c r="E2043" i="6"/>
  <c r="B2035" i="6"/>
  <c r="C2035" i="6"/>
  <c r="D2035" i="6"/>
  <c r="E2035" i="6"/>
  <c r="B2027" i="6"/>
  <c r="C2027" i="6"/>
  <c r="D2027" i="6"/>
  <c r="E2027" i="6"/>
  <c r="C2049" i="6"/>
  <c r="D2036" i="6"/>
  <c r="C2028" i="6"/>
  <c r="F2019" i="6"/>
  <c r="B2007" i="6"/>
  <c r="B1998" i="6"/>
  <c r="F1989" i="6"/>
  <c r="D1967" i="6"/>
  <c r="D2044" i="6"/>
  <c r="C2036" i="6"/>
  <c r="F2027" i="6"/>
  <c r="B2006" i="6"/>
  <c r="E1976" i="6"/>
  <c r="C1974" i="6"/>
  <c r="D1974" i="6"/>
  <c r="E1974" i="6"/>
  <c r="F1974" i="6"/>
  <c r="C1966" i="6"/>
  <c r="D1966" i="6"/>
  <c r="E1966" i="6"/>
  <c r="F1966" i="6"/>
  <c r="C1958" i="6"/>
  <c r="D1958" i="6"/>
  <c r="E1958" i="6"/>
  <c r="F1958" i="6"/>
  <c r="B1950" i="6"/>
  <c r="C1950" i="6"/>
  <c r="D1950" i="6"/>
  <c r="E1950" i="6"/>
  <c r="F1950" i="6"/>
  <c r="B2005" i="6"/>
  <c r="C2005" i="6"/>
  <c r="E2005" i="6"/>
  <c r="B1997" i="6"/>
  <c r="C1997" i="6"/>
  <c r="E1997" i="6"/>
  <c r="B1989" i="6"/>
  <c r="C1989" i="6"/>
  <c r="E1989" i="6"/>
  <c r="B1981" i="6"/>
  <c r="C1981" i="6"/>
  <c r="E1981" i="6"/>
  <c r="B2018" i="6"/>
  <c r="D2018" i="6"/>
  <c r="B2066" i="6"/>
  <c r="D2066" i="6"/>
  <c r="B2058" i="6"/>
  <c r="D2058" i="6"/>
  <c r="B2050" i="6"/>
  <c r="D2050" i="6"/>
  <c r="B2042" i="6"/>
  <c r="D2042" i="6"/>
  <c r="B2034" i="6"/>
  <c r="D2034" i="6"/>
  <c r="B2026" i="6"/>
  <c r="D2026" i="6"/>
  <c r="D1973" i="6"/>
  <c r="B1973" i="6"/>
  <c r="C1973" i="6"/>
  <c r="E1973" i="6"/>
  <c r="B1965" i="6"/>
  <c r="D1965" i="6"/>
  <c r="C1965" i="6"/>
  <c r="E1965" i="6"/>
  <c r="D1957" i="6"/>
  <c r="B1957" i="6"/>
  <c r="C1957" i="6"/>
  <c r="E1957" i="6"/>
  <c r="E2004" i="6"/>
  <c r="F2004" i="6"/>
  <c r="B2004" i="6"/>
  <c r="E1996" i="6"/>
  <c r="F1996" i="6"/>
  <c r="B1996" i="6"/>
  <c r="E1988" i="6"/>
  <c r="F1988" i="6"/>
  <c r="B1988" i="6"/>
  <c r="D2025" i="6"/>
  <c r="E2025" i="6"/>
  <c r="F2025" i="6"/>
  <c r="D2017" i="6"/>
  <c r="E2017" i="6"/>
  <c r="F2017" i="6"/>
  <c r="D2073" i="6"/>
  <c r="E2073" i="6"/>
  <c r="F2073" i="6"/>
  <c r="D2065" i="6"/>
  <c r="E2065" i="6"/>
  <c r="F2065" i="6"/>
  <c r="D2057" i="6"/>
  <c r="E2057" i="6"/>
  <c r="F2057" i="6"/>
  <c r="D2049" i="6"/>
  <c r="E2049" i="6"/>
  <c r="F2049" i="6"/>
  <c r="D2041" i="6"/>
  <c r="E2041" i="6"/>
  <c r="F2041" i="6"/>
  <c r="D2033" i="6"/>
  <c r="E2033" i="6"/>
  <c r="F2033" i="6"/>
  <c r="F2075" i="6"/>
  <c r="C2065" i="6"/>
  <c r="B2057" i="6"/>
  <c r="D2052" i="6"/>
  <c r="C2044" i="6"/>
  <c r="F2035" i="6"/>
  <c r="F2026" i="6"/>
  <c r="E2018" i="6"/>
  <c r="F2005" i="6"/>
  <c r="D1997" i="6"/>
  <c r="D1988" i="6"/>
  <c r="E1975" i="6"/>
  <c r="F1965" i="6"/>
  <c r="B2065" i="6"/>
  <c r="D2060" i="6"/>
  <c r="C2052" i="6"/>
  <c r="F2043" i="6"/>
  <c r="F2034" i="6"/>
  <c r="E2026" i="6"/>
  <c r="C2018" i="6"/>
  <c r="D2005" i="6"/>
  <c r="D1996" i="6"/>
  <c r="C1988" i="6"/>
  <c r="E1983" i="6"/>
  <c r="D1975" i="6"/>
  <c r="E1959" i="6"/>
  <c r="E2074" i="6"/>
  <c r="D2068" i="6"/>
  <c r="C2060" i="6"/>
  <c r="F2051" i="6"/>
  <c r="F2042" i="6"/>
  <c r="E2034" i="6"/>
  <c r="C2026" i="6"/>
  <c r="C2017" i="6"/>
  <c r="D2004" i="6"/>
  <c r="C1996" i="6"/>
  <c r="E1991" i="6"/>
  <c r="D1983" i="6"/>
  <c r="B1975" i="6"/>
  <c r="D1959" i="6"/>
  <c r="D2074" i="6"/>
  <c r="C2068" i="6"/>
  <c r="F2059" i="6"/>
  <c r="F2050" i="6"/>
  <c r="E2042" i="6"/>
  <c r="C2034" i="6"/>
  <c r="C2025" i="6"/>
  <c r="B2017" i="6"/>
  <c r="D2012" i="6"/>
  <c r="C2004" i="6"/>
  <c r="E1999" i="6"/>
  <c r="D1991" i="6"/>
  <c r="B1983" i="6"/>
  <c r="B1974" i="6"/>
  <c r="B1958" i="6"/>
  <c r="F2067" i="6"/>
  <c r="F2058" i="6"/>
  <c r="E2050" i="6"/>
  <c r="C2042" i="6"/>
  <c r="C2033" i="6"/>
  <c r="B2025" i="6"/>
  <c r="D2020" i="6"/>
  <c r="C2012" i="6"/>
  <c r="E2007" i="6"/>
  <c r="D1999" i="6"/>
  <c r="B1991" i="6"/>
  <c r="B1982" i="6"/>
  <c r="F1973" i="6"/>
  <c r="F1957" i="6"/>
  <c r="F2064" i="6"/>
  <c r="C2063" i="6"/>
  <c r="E2061" i="6"/>
  <c r="F2056" i="6"/>
  <c r="C2055" i="6"/>
  <c r="E2053" i="6"/>
  <c r="C2047" i="6"/>
  <c r="E2045" i="6"/>
  <c r="F2040" i="6"/>
  <c r="C2039" i="6"/>
  <c r="E2037" i="6"/>
  <c r="F2032" i="6"/>
  <c r="C2031" i="6"/>
  <c r="E2029" i="6"/>
  <c r="F2024" i="6"/>
  <c r="C2023" i="6"/>
  <c r="E2021" i="6"/>
  <c r="F2016" i="6"/>
  <c r="C2015" i="6"/>
  <c r="E2013" i="6"/>
  <c r="D2010" i="6"/>
  <c r="F2008" i="6"/>
  <c r="D2002" i="6"/>
  <c r="F2000" i="6"/>
  <c r="D1994" i="6"/>
  <c r="F1992" i="6"/>
  <c r="D1986" i="6"/>
  <c r="F1984" i="6"/>
  <c r="B1980" i="6"/>
  <c r="D1978" i="6"/>
  <c r="B1972" i="6"/>
  <c r="D1970" i="6"/>
  <c r="B1964" i="6"/>
  <c r="D1962" i="6"/>
  <c r="B1956" i="6"/>
  <c r="D1954" i="6"/>
  <c r="D2072" i="6"/>
  <c r="F2070" i="6"/>
  <c r="C2069" i="6"/>
  <c r="D2064" i="6"/>
  <c r="F2062" i="6"/>
  <c r="C2061" i="6"/>
  <c r="D2056" i="6"/>
  <c r="F2054" i="6"/>
  <c r="C2053" i="6"/>
  <c r="D2048" i="6"/>
  <c r="F2046" i="6"/>
  <c r="C2045" i="6"/>
  <c r="D2040" i="6"/>
  <c r="F2038" i="6"/>
  <c r="C2037" i="6"/>
  <c r="D2032" i="6"/>
  <c r="F2030" i="6"/>
  <c r="C2029" i="6"/>
  <c r="D2024" i="6"/>
  <c r="F2022" i="6"/>
  <c r="C2021" i="6"/>
  <c r="D2016" i="6"/>
  <c r="F2014" i="6"/>
  <c r="C2013" i="6"/>
  <c r="E2011" i="6"/>
  <c r="D2008" i="6"/>
  <c r="E2003" i="6"/>
  <c r="D2000" i="6"/>
  <c r="E1995" i="6"/>
  <c r="D1992" i="6"/>
  <c r="E1987" i="6"/>
  <c r="D1984" i="6"/>
  <c r="E1979" i="6"/>
  <c r="E1971" i="6"/>
  <c r="E1963" i="6"/>
  <c r="E1955" i="6"/>
  <c r="C2064" i="6"/>
  <c r="E2062" i="6"/>
  <c r="C2056" i="6"/>
  <c r="E2054" i="6"/>
  <c r="C2048" i="6"/>
  <c r="E2046" i="6"/>
  <c r="C2040" i="6"/>
  <c r="E2038" i="6"/>
  <c r="C2032" i="6"/>
  <c r="E2030" i="6"/>
  <c r="C2024" i="6"/>
  <c r="E2022" i="6"/>
  <c r="C2016" i="6"/>
  <c r="E2014" i="6"/>
  <c r="D2011" i="6"/>
  <c r="F2009" i="6"/>
  <c r="C2008" i="6"/>
  <c r="D2003" i="6"/>
  <c r="F2001" i="6"/>
  <c r="C2000" i="6"/>
  <c r="D1995" i="6"/>
  <c r="F1993" i="6"/>
  <c r="C1992" i="6"/>
  <c r="D1987" i="6"/>
  <c r="F1985" i="6"/>
  <c r="C1984" i="6"/>
  <c r="D1979" i="6"/>
  <c r="F1977" i="6"/>
  <c r="D1971" i="6"/>
  <c r="F1969" i="6"/>
  <c r="D1963" i="6"/>
  <c r="F1961" i="6"/>
  <c r="D1955" i="6"/>
  <c r="F1953" i="6"/>
  <c r="C2072" i="6"/>
  <c r="D2070" i="6"/>
  <c r="D2062" i="6"/>
  <c r="D2054" i="6"/>
  <c r="B2048" i="6"/>
  <c r="D2046" i="6"/>
  <c r="D2038" i="6"/>
  <c r="D2030" i="6"/>
  <c r="D2022" i="6"/>
  <c r="D2014" i="6"/>
  <c r="C2011" i="6"/>
  <c r="E2009" i="6"/>
  <c r="C2003" i="6"/>
  <c r="E2001" i="6"/>
  <c r="C1995" i="6"/>
  <c r="E1993" i="6"/>
  <c r="C1987" i="6"/>
  <c r="E1985" i="6"/>
  <c r="F1980" i="6"/>
  <c r="C1979" i="6"/>
  <c r="E1977" i="6"/>
  <c r="F1972" i="6"/>
  <c r="C1971" i="6"/>
  <c r="E1969" i="6"/>
  <c r="F1964" i="6"/>
  <c r="C1963" i="6"/>
  <c r="E1961" i="6"/>
  <c r="F1956" i="6"/>
  <c r="C1955" i="6"/>
  <c r="E1953" i="6"/>
  <c r="A1947" i="6"/>
  <c r="B1947" i="6" s="1"/>
  <c r="A1948" i="6"/>
  <c r="C1948" i="6" s="1"/>
  <c r="E1949" i="6"/>
  <c r="A1936" i="6"/>
  <c r="C1936" i="6" s="1"/>
  <c r="A1937" i="6"/>
  <c r="E1937" i="6" s="1"/>
  <c r="A1938" i="6"/>
  <c r="B1938" i="6" s="1"/>
  <c r="A1939" i="6"/>
  <c r="D1939" i="6" s="1"/>
  <c r="A1940" i="6"/>
  <c r="C1940" i="6" s="1"/>
  <c r="A1941" i="6"/>
  <c r="E1941" i="6" s="1"/>
  <c r="A1942" i="6"/>
  <c r="B1942" i="6" s="1"/>
  <c r="A1943" i="6"/>
  <c r="D1943" i="6" s="1"/>
  <c r="A1944" i="6"/>
  <c r="C1944" i="6" s="1"/>
  <c r="A1945" i="6"/>
  <c r="E1945" i="6" s="1"/>
  <c r="A1946" i="6"/>
  <c r="B1946" i="6" s="1"/>
  <c r="A1925" i="6"/>
  <c r="C1925" i="6" s="1"/>
  <c r="A1926" i="6"/>
  <c r="E1926" i="6" s="1"/>
  <c r="A1927" i="6"/>
  <c r="B1927" i="6" s="1"/>
  <c r="A1928" i="6"/>
  <c r="D1928" i="6" s="1"/>
  <c r="A1929" i="6"/>
  <c r="C1929" i="6" s="1"/>
  <c r="A1930" i="6"/>
  <c r="E1930" i="6" s="1"/>
  <c r="A1931" i="6"/>
  <c r="B1931" i="6" s="1"/>
  <c r="A1932" i="6"/>
  <c r="D1932" i="6" s="1"/>
  <c r="A1933" i="6"/>
  <c r="C1933" i="6" s="1"/>
  <c r="A1934" i="6"/>
  <c r="E1934" i="6" s="1"/>
  <c r="A1935" i="6"/>
  <c r="B1935" i="6" s="1"/>
  <c r="A1917" i="6"/>
  <c r="C1917" i="6" s="1"/>
  <c r="A1918" i="6"/>
  <c r="C1918" i="6" s="1"/>
  <c r="A1919" i="6"/>
  <c r="D1919" i="6" s="1"/>
  <c r="A1920" i="6"/>
  <c r="A1921" i="6"/>
  <c r="C1921" i="6" s="1"/>
  <c r="A1922" i="6"/>
  <c r="C1922" i="6" s="1"/>
  <c r="A1923" i="6"/>
  <c r="D1923" i="6" s="1"/>
  <c r="A1924" i="6"/>
  <c r="E1924" i="6" s="1"/>
  <c r="A1897" i="6"/>
  <c r="C1897" i="6" s="1"/>
  <c r="A1898" i="6"/>
  <c r="E1898" i="6" s="1"/>
  <c r="A1899" i="6"/>
  <c r="B1899" i="6" s="1"/>
  <c r="A1900" i="6"/>
  <c r="D1900" i="6" s="1"/>
  <c r="A1901" i="6"/>
  <c r="C1901" i="6" s="1"/>
  <c r="A1902" i="6"/>
  <c r="E1902" i="6" s="1"/>
  <c r="A1903" i="6"/>
  <c r="B1903" i="6" s="1"/>
  <c r="A1904" i="6"/>
  <c r="D1904" i="6" s="1"/>
  <c r="A1905" i="6"/>
  <c r="C1905" i="6" s="1"/>
  <c r="A1906" i="6"/>
  <c r="E1906" i="6" s="1"/>
  <c r="A1907" i="6"/>
  <c r="B1907" i="6" s="1"/>
  <c r="A1908" i="6"/>
  <c r="D1908" i="6" s="1"/>
  <c r="A1909" i="6"/>
  <c r="C1909" i="6" s="1"/>
  <c r="A1910" i="6"/>
  <c r="E1910" i="6" s="1"/>
  <c r="A1911" i="6"/>
  <c r="B1911" i="6" s="1"/>
  <c r="A1912" i="6"/>
  <c r="D1912" i="6" s="1"/>
  <c r="A1913" i="6"/>
  <c r="C1913" i="6" s="1"/>
  <c r="A1914" i="6"/>
  <c r="E1914" i="6" s="1"/>
  <c r="A1915" i="6"/>
  <c r="B1915" i="6" s="1"/>
  <c r="A1916" i="6"/>
  <c r="D1916" i="6" s="1"/>
  <c r="A1881" i="6"/>
  <c r="B1881" i="6" s="1"/>
  <c r="A1882" i="6"/>
  <c r="D1882" i="6" s="1"/>
  <c r="A1883" i="6"/>
  <c r="F1883" i="6" s="1"/>
  <c r="A1884" i="6"/>
  <c r="B1884" i="6" s="1"/>
  <c r="A1885" i="6"/>
  <c r="B1885" i="6" s="1"/>
  <c r="A1886" i="6"/>
  <c r="C1886" i="6" s="1"/>
  <c r="A1887" i="6"/>
  <c r="F1887" i="6" s="1"/>
  <c r="A1888" i="6"/>
  <c r="B1888" i="6" s="1"/>
  <c r="A1889" i="6"/>
  <c r="B1889" i="6" s="1"/>
  <c r="A1890" i="6"/>
  <c r="D1890" i="6" s="1"/>
  <c r="A1891" i="6"/>
  <c r="F1891" i="6" s="1"/>
  <c r="A1892" i="6"/>
  <c r="B1892" i="6" s="1"/>
  <c r="A1893" i="6"/>
  <c r="B1893" i="6" s="1"/>
  <c r="A1894" i="6"/>
  <c r="D1894" i="6" s="1"/>
  <c r="A1895" i="6"/>
  <c r="F1895" i="6" s="1"/>
  <c r="A1896" i="6"/>
  <c r="B1896" i="6" s="1"/>
  <c r="B1897" i="6" l="1"/>
  <c r="C1934" i="6"/>
  <c r="C1896" i="6"/>
  <c r="B1934" i="6"/>
  <c r="D1915" i="6"/>
  <c r="C1894" i="6"/>
  <c r="C1887" i="6"/>
  <c r="B1919" i="6"/>
  <c r="D1907" i="6"/>
  <c r="B1901" i="6"/>
  <c r="C1906" i="6"/>
  <c r="D1910" i="6"/>
  <c r="B1898" i="6"/>
  <c r="C1920" i="6"/>
  <c r="B1910" i="6"/>
  <c r="B1905" i="6"/>
  <c r="E1931" i="6"/>
  <c r="C1926" i="6"/>
  <c r="E1943" i="6"/>
  <c r="B1926" i="6"/>
  <c r="E1899" i="6"/>
  <c r="D1930" i="6"/>
  <c r="D1903" i="6"/>
  <c r="C1930" i="6"/>
  <c r="E1911" i="6"/>
  <c r="D1911" i="6"/>
  <c r="B1902" i="6"/>
  <c r="E1919" i="6"/>
  <c r="F1945" i="6"/>
  <c r="E1939" i="6"/>
  <c r="B1933" i="6"/>
  <c r="B1929" i="6"/>
  <c r="B1925" i="6"/>
  <c r="C1949" i="6"/>
  <c r="F1915" i="6"/>
  <c r="E1892" i="6"/>
  <c r="E1915" i="6"/>
  <c r="D1906" i="6"/>
  <c r="C1902" i="6"/>
  <c r="D1898" i="6"/>
  <c r="D1934" i="6"/>
  <c r="F1926" i="6"/>
  <c r="D1914" i="6"/>
  <c r="E1935" i="6"/>
  <c r="C1914" i="6"/>
  <c r="C1924" i="6"/>
  <c r="E1887" i="6"/>
  <c r="B1914" i="6"/>
  <c r="E1907" i="6"/>
  <c r="C1898" i="6"/>
  <c r="B1924" i="6"/>
  <c r="F1919" i="6"/>
  <c r="D1935" i="6"/>
  <c r="F1943" i="6"/>
  <c r="F1939" i="6"/>
  <c r="D1949" i="6"/>
  <c r="E1896" i="6"/>
  <c r="C1892" i="6"/>
  <c r="B1913" i="6"/>
  <c r="C1910" i="6"/>
  <c r="E1903" i="6"/>
  <c r="F1923" i="6"/>
  <c r="C1919" i="6"/>
  <c r="E1927" i="6"/>
  <c r="B1943" i="6"/>
  <c r="B1939" i="6"/>
  <c r="F1911" i="6"/>
  <c r="B1909" i="6"/>
  <c r="B1906" i="6"/>
  <c r="D1902" i="6"/>
  <c r="D1899" i="6"/>
  <c r="F1924" i="6"/>
  <c r="F1921" i="6"/>
  <c r="B1930" i="6"/>
  <c r="D1926" i="6"/>
  <c r="C1945" i="6"/>
  <c r="F1941" i="6"/>
  <c r="F1937" i="6"/>
  <c r="D1924" i="6"/>
  <c r="C1891" i="6"/>
  <c r="E1883" i="6"/>
  <c r="B1916" i="6"/>
  <c r="B1912" i="6"/>
  <c r="B1908" i="6"/>
  <c r="B1904" i="6"/>
  <c r="B1900" i="6"/>
  <c r="B1920" i="6"/>
  <c r="B1917" i="6"/>
  <c r="B1932" i="6"/>
  <c r="B1928" i="6"/>
  <c r="C1890" i="6"/>
  <c r="C1882" i="6"/>
  <c r="F1907" i="6"/>
  <c r="F1903" i="6"/>
  <c r="F1899" i="6"/>
  <c r="B1921" i="6"/>
  <c r="F1935" i="6"/>
  <c r="F1931" i="6"/>
  <c r="F1927" i="6"/>
  <c r="D1945" i="6"/>
  <c r="C1943" i="6"/>
  <c r="D1941" i="6"/>
  <c r="C1939" i="6"/>
  <c r="D1937" i="6"/>
  <c r="B1949" i="6"/>
  <c r="C1941" i="6"/>
  <c r="C1937" i="6"/>
  <c r="E1923" i="6"/>
  <c r="F1920" i="6"/>
  <c r="D1931" i="6"/>
  <c r="D1927" i="6"/>
  <c r="B1945" i="6"/>
  <c r="B1941" i="6"/>
  <c r="B1937" i="6"/>
  <c r="B1948" i="6"/>
  <c r="F1912" i="6"/>
  <c r="F1904" i="6"/>
  <c r="F1900" i="6"/>
  <c r="F1928" i="6"/>
  <c r="F1942" i="6"/>
  <c r="F1938" i="6"/>
  <c r="E1888" i="6"/>
  <c r="E1884" i="6"/>
  <c r="F1916" i="6"/>
  <c r="F1908" i="6"/>
  <c r="C1923" i="6"/>
  <c r="E1920" i="6"/>
  <c r="F1932" i="6"/>
  <c r="F1946" i="6"/>
  <c r="E1895" i="6"/>
  <c r="C1888" i="6"/>
  <c r="C1884" i="6"/>
  <c r="E1916" i="6"/>
  <c r="F1914" i="6"/>
  <c r="E1912" i="6"/>
  <c r="F1910" i="6"/>
  <c r="E1908" i="6"/>
  <c r="F1906" i="6"/>
  <c r="E1904" i="6"/>
  <c r="F1902" i="6"/>
  <c r="E1900" i="6"/>
  <c r="F1898" i="6"/>
  <c r="B1923" i="6"/>
  <c r="D1920" i="6"/>
  <c r="F1934" i="6"/>
  <c r="E1932" i="6"/>
  <c r="F1930" i="6"/>
  <c r="E1928" i="6"/>
  <c r="E1946" i="6"/>
  <c r="B1944" i="6"/>
  <c r="E1942" i="6"/>
  <c r="B1940" i="6"/>
  <c r="E1938" i="6"/>
  <c r="B1936" i="6"/>
  <c r="F1947" i="6"/>
  <c r="C1895" i="6"/>
  <c r="E1891" i="6"/>
  <c r="C1916" i="6"/>
  <c r="C1912" i="6"/>
  <c r="C1908" i="6"/>
  <c r="C1904" i="6"/>
  <c r="C1900" i="6"/>
  <c r="C1932" i="6"/>
  <c r="C1928" i="6"/>
  <c r="D1946" i="6"/>
  <c r="D1942" i="6"/>
  <c r="D1938" i="6"/>
  <c r="E1947" i="6"/>
  <c r="F1948" i="6"/>
  <c r="D1947" i="6"/>
  <c r="E1948" i="6"/>
  <c r="C1947" i="6"/>
  <c r="F1949" i="6"/>
  <c r="D1948" i="6"/>
  <c r="C1946" i="6"/>
  <c r="C1938" i="6"/>
  <c r="C1942" i="6"/>
  <c r="F1944" i="6"/>
  <c r="F1940" i="6"/>
  <c r="F1936" i="6"/>
  <c r="E1944" i="6"/>
  <c r="E1940" i="6"/>
  <c r="E1936" i="6"/>
  <c r="D1944" i="6"/>
  <c r="D1940" i="6"/>
  <c r="D1936" i="6"/>
  <c r="C1935" i="6"/>
  <c r="C1927" i="6"/>
  <c r="C1931" i="6"/>
  <c r="F1933" i="6"/>
  <c r="F1929" i="6"/>
  <c r="F1925" i="6"/>
  <c r="E1933" i="6"/>
  <c r="E1929" i="6"/>
  <c r="E1925" i="6"/>
  <c r="D1933" i="6"/>
  <c r="D1929" i="6"/>
  <c r="D1925" i="6"/>
  <c r="B1922" i="6"/>
  <c r="B1918" i="6"/>
  <c r="F1917" i="6"/>
  <c r="E1921" i="6"/>
  <c r="E1917" i="6"/>
  <c r="F1922" i="6"/>
  <c r="D1921" i="6"/>
  <c r="F1918" i="6"/>
  <c r="D1917" i="6"/>
  <c r="E1922" i="6"/>
  <c r="E1918" i="6"/>
  <c r="D1918" i="6"/>
  <c r="D1922" i="6"/>
  <c r="C1907" i="6"/>
  <c r="C1899" i="6"/>
  <c r="C1915" i="6"/>
  <c r="C1911" i="6"/>
  <c r="C1903" i="6"/>
  <c r="F1913" i="6"/>
  <c r="F1909" i="6"/>
  <c r="F1905" i="6"/>
  <c r="F1901" i="6"/>
  <c r="F1897" i="6"/>
  <c r="E1913" i="6"/>
  <c r="E1909" i="6"/>
  <c r="E1905" i="6"/>
  <c r="E1901" i="6"/>
  <c r="E1897" i="6"/>
  <c r="D1913" i="6"/>
  <c r="D1909" i="6"/>
  <c r="D1905" i="6"/>
  <c r="D1901" i="6"/>
  <c r="D1897" i="6"/>
  <c r="F1896" i="6"/>
  <c r="D1895" i="6"/>
  <c r="B1894" i="6"/>
  <c r="F1892" i="6"/>
  <c r="D1891" i="6"/>
  <c r="B1890" i="6"/>
  <c r="F1888" i="6"/>
  <c r="D1887" i="6"/>
  <c r="B1886" i="6"/>
  <c r="F1884" i="6"/>
  <c r="D1883" i="6"/>
  <c r="B1882" i="6"/>
  <c r="C1883" i="6"/>
  <c r="D1896" i="6"/>
  <c r="B1895" i="6"/>
  <c r="F1893" i="6"/>
  <c r="D1892" i="6"/>
  <c r="B1891" i="6"/>
  <c r="F1889" i="6"/>
  <c r="D1888" i="6"/>
  <c r="B1887" i="6"/>
  <c r="F1885" i="6"/>
  <c r="D1884" i="6"/>
  <c r="B1883" i="6"/>
  <c r="F1881" i="6"/>
  <c r="E1893" i="6"/>
  <c r="E1889" i="6"/>
  <c r="E1881" i="6"/>
  <c r="F1894" i="6"/>
  <c r="D1893" i="6"/>
  <c r="F1890" i="6"/>
  <c r="D1889" i="6"/>
  <c r="F1886" i="6"/>
  <c r="D1885" i="6"/>
  <c r="F1882" i="6"/>
  <c r="D1881" i="6"/>
  <c r="E1894" i="6"/>
  <c r="C1893" i="6"/>
  <c r="C1889" i="6"/>
  <c r="E1882" i="6"/>
  <c r="C1881" i="6"/>
  <c r="E1885" i="6"/>
  <c r="E1890" i="6"/>
  <c r="E1886" i="6"/>
  <c r="C1885" i="6"/>
  <c r="D1886" i="6"/>
  <c r="A1825" i="6" l="1"/>
  <c r="B1825" i="6" s="1"/>
  <c r="A1826" i="6"/>
  <c r="A1827" i="6"/>
  <c r="E1827" i="6" s="1"/>
  <c r="A1828" i="6"/>
  <c r="B1828" i="6" s="1"/>
  <c r="A1829" i="6"/>
  <c r="B1829" i="6" s="1"/>
  <c r="A1830" i="6"/>
  <c r="A1831" i="6"/>
  <c r="E1831" i="6" s="1"/>
  <c r="A1832" i="6"/>
  <c r="B1832" i="6" s="1"/>
  <c r="A1833" i="6"/>
  <c r="B1833" i="6" s="1"/>
  <c r="A1834" i="6"/>
  <c r="A1835" i="6"/>
  <c r="C1835" i="6" s="1"/>
  <c r="A1836" i="6"/>
  <c r="B1836" i="6" s="1"/>
  <c r="A1837" i="6"/>
  <c r="B1837" i="6" s="1"/>
  <c r="A1838" i="6"/>
  <c r="A1839" i="6"/>
  <c r="C1839" i="6" s="1"/>
  <c r="A1840" i="6"/>
  <c r="B1840" i="6" s="1"/>
  <c r="A1841" i="6"/>
  <c r="B1841" i="6" s="1"/>
  <c r="A1842" i="6"/>
  <c r="E1842" i="6" s="1"/>
  <c r="A1843" i="6"/>
  <c r="C1843" i="6" s="1"/>
  <c r="A1844" i="6"/>
  <c r="E1844" i="6" s="1"/>
  <c r="A1845" i="6"/>
  <c r="B1845" i="6" s="1"/>
  <c r="A1846" i="6"/>
  <c r="E1846" i="6" s="1"/>
  <c r="A1847" i="6"/>
  <c r="B1847" i="6" s="1"/>
  <c r="A1848" i="6"/>
  <c r="E1848" i="6" s="1"/>
  <c r="A1849" i="6"/>
  <c r="E1849" i="6" s="1"/>
  <c r="A1850" i="6"/>
  <c r="E1850" i="6" s="1"/>
  <c r="A1851" i="6"/>
  <c r="B1851" i="6" s="1"/>
  <c r="A1852" i="6"/>
  <c r="C1852" i="6" s="1"/>
  <c r="A1853" i="6"/>
  <c r="B1853" i="6" s="1"/>
  <c r="A1854" i="6"/>
  <c r="E1854" i="6" s="1"/>
  <c r="A1855" i="6"/>
  <c r="B1855" i="6" s="1"/>
  <c r="A1856" i="6"/>
  <c r="A1857" i="6"/>
  <c r="D1857" i="6" s="1"/>
  <c r="A1858" i="6"/>
  <c r="E1858" i="6" s="1"/>
  <c r="A1859" i="6"/>
  <c r="C1859" i="6" s="1"/>
  <c r="A1860" i="6"/>
  <c r="F1860" i="6" s="1"/>
  <c r="A1861" i="6"/>
  <c r="E1861" i="6" s="1"/>
  <c r="A1862" i="6"/>
  <c r="F1862" i="6" s="1"/>
  <c r="A1863" i="6"/>
  <c r="B1863" i="6" s="1"/>
  <c r="A1864" i="6"/>
  <c r="F1864" i="6" s="1"/>
  <c r="A1865" i="6"/>
  <c r="F1865" i="6" s="1"/>
  <c r="A1866" i="6"/>
  <c r="E1866" i="6" s="1"/>
  <c r="A1867" i="6"/>
  <c r="B1867" i="6" s="1"/>
  <c r="A1868" i="6"/>
  <c r="F1868" i="6" s="1"/>
  <c r="A1869" i="6"/>
  <c r="D1869" i="6" s="1"/>
  <c r="A1870" i="6"/>
  <c r="E1870" i="6" s="1"/>
  <c r="A1871" i="6"/>
  <c r="B1871" i="6" s="1"/>
  <c r="A1872" i="6"/>
  <c r="F1872" i="6" s="1"/>
  <c r="A1873" i="6"/>
  <c r="F1873" i="6" s="1"/>
  <c r="A1874" i="6"/>
  <c r="E1874" i="6" s="1"/>
  <c r="A1875" i="6"/>
  <c r="C1875" i="6" s="1"/>
  <c r="A1876" i="6"/>
  <c r="F1876" i="6" s="1"/>
  <c r="A1877" i="6"/>
  <c r="B1877" i="6" s="1"/>
  <c r="A1878" i="6"/>
  <c r="D1878" i="6" s="1"/>
  <c r="A1879" i="6"/>
  <c r="C1879" i="6" s="1"/>
  <c r="A1880" i="6"/>
  <c r="F1880" i="6" s="1"/>
  <c r="A1824" i="6"/>
  <c r="F1824" i="6" s="1"/>
  <c r="C1856" i="6" l="1"/>
  <c r="D1832" i="6"/>
  <c r="C1832" i="6"/>
  <c r="B1839" i="6"/>
  <c r="D1860" i="6"/>
  <c r="C1860" i="6"/>
  <c r="E1837" i="6"/>
  <c r="B1872" i="6"/>
  <c r="C1837" i="6"/>
  <c r="C1871" i="6"/>
  <c r="D1864" i="6"/>
  <c r="D1856" i="6"/>
  <c r="B1835" i="6"/>
  <c r="F1878" i="6"/>
  <c r="C1864" i="6"/>
  <c r="E1880" i="6"/>
  <c r="D1880" i="6"/>
  <c r="B1864" i="6"/>
  <c r="B1859" i="6"/>
  <c r="B1868" i="6"/>
  <c r="F1829" i="6"/>
  <c r="B1875" i="6"/>
  <c r="B1865" i="6"/>
  <c r="F1861" i="6"/>
  <c r="E1853" i="6"/>
  <c r="D1848" i="6"/>
  <c r="B1843" i="6"/>
  <c r="C1829" i="6"/>
  <c r="F1877" i="6"/>
  <c r="F1857" i="6"/>
  <c r="D1853" i="6"/>
  <c r="C1848" i="6"/>
  <c r="E1877" i="6"/>
  <c r="F1869" i="6"/>
  <c r="C1853" i="6"/>
  <c r="D1877" i="6"/>
  <c r="C1877" i="6"/>
  <c r="D1840" i="6"/>
  <c r="B1879" i="6"/>
  <c r="C1855" i="6"/>
  <c r="E1845" i="6"/>
  <c r="C1840" i="6"/>
  <c r="E1857" i="6"/>
  <c r="E1873" i="6"/>
  <c r="C1869" i="6"/>
  <c r="C1861" i="6"/>
  <c r="C1857" i="6"/>
  <c r="D1844" i="6"/>
  <c r="E1841" i="6"/>
  <c r="D1873" i="6"/>
  <c r="B1869" i="6"/>
  <c r="E1865" i="6"/>
  <c r="B1861" i="6"/>
  <c r="B1857" i="6"/>
  <c r="E1852" i="6"/>
  <c r="D1849" i="6"/>
  <c r="C1844" i="6"/>
  <c r="C1841" i="6"/>
  <c r="C1836" i="6"/>
  <c r="C1833" i="6"/>
  <c r="C1828" i="6"/>
  <c r="C1873" i="6"/>
  <c r="F1870" i="6"/>
  <c r="D1865" i="6"/>
  <c r="F1858" i="6"/>
  <c r="D1852" i="6"/>
  <c r="C1849" i="6"/>
  <c r="B1824" i="6"/>
  <c r="B1873" i="6"/>
  <c r="C1868" i="6"/>
  <c r="C1865" i="6"/>
  <c r="E1862" i="6"/>
  <c r="E1860" i="6"/>
  <c r="E1856" i="6"/>
  <c r="F1853" i="6"/>
  <c r="B1849" i="6"/>
  <c r="F1845" i="6"/>
  <c r="E1840" i="6"/>
  <c r="F1837" i="6"/>
  <c r="E1832" i="6"/>
  <c r="E1829" i="6"/>
  <c r="C1827" i="6"/>
  <c r="C1824" i="6"/>
  <c r="C1845" i="6"/>
  <c r="D1824" i="6"/>
  <c r="E1824" i="6"/>
  <c r="E1869" i="6"/>
  <c r="F1828" i="6"/>
  <c r="F1825" i="6"/>
  <c r="D1861" i="6"/>
  <c r="F1849" i="6"/>
  <c r="F1841" i="6"/>
  <c r="E1836" i="6"/>
  <c r="F1833" i="6"/>
  <c r="C1831" i="6"/>
  <c r="E1828" i="6"/>
  <c r="E1825" i="6"/>
  <c r="D1836" i="6"/>
  <c r="E1833" i="6"/>
  <c r="D1828" i="6"/>
  <c r="B1876" i="6"/>
  <c r="C1872" i="6"/>
  <c r="C1870" i="6"/>
  <c r="D1870" i="6"/>
  <c r="B1870" i="6"/>
  <c r="D1868" i="6"/>
  <c r="E1864" i="6"/>
  <c r="E1859" i="6"/>
  <c r="D1859" i="6"/>
  <c r="F1859" i="6"/>
  <c r="E1855" i="6"/>
  <c r="F1855" i="6"/>
  <c r="D1855" i="6"/>
  <c r="C1846" i="6"/>
  <c r="D1846" i="6"/>
  <c r="F1846" i="6"/>
  <c r="B1846" i="6"/>
  <c r="B1844" i="6"/>
  <c r="F1844" i="6"/>
  <c r="E1839" i="6"/>
  <c r="F1839" i="6"/>
  <c r="D1839" i="6"/>
  <c r="C1830" i="6"/>
  <c r="D1830" i="6"/>
  <c r="E1830" i="6"/>
  <c r="F1830" i="6"/>
  <c r="B1830" i="6"/>
  <c r="E1879" i="6"/>
  <c r="D1879" i="6"/>
  <c r="C1862" i="6"/>
  <c r="D1862" i="6"/>
  <c r="B1862" i="6"/>
  <c r="C1854" i="6"/>
  <c r="D1854" i="6"/>
  <c r="F1854" i="6"/>
  <c r="B1854" i="6"/>
  <c r="C1858" i="6"/>
  <c r="B1858" i="6"/>
  <c r="D1858" i="6"/>
  <c r="B1848" i="6"/>
  <c r="F1848" i="6"/>
  <c r="E1843" i="6"/>
  <c r="F1843" i="6"/>
  <c r="D1843" i="6"/>
  <c r="C1838" i="6"/>
  <c r="D1838" i="6"/>
  <c r="E1838" i="6"/>
  <c r="F1838" i="6"/>
  <c r="B1838" i="6"/>
  <c r="C1880" i="6"/>
  <c r="E1878" i="6"/>
  <c r="E1875" i="6"/>
  <c r="D1875" i="6"/>
  <c r="F1875" i="6"/>
  <c r="C1867" i="6"/>
  <c r="B1860" i="6"/>
  <c r="B1852" i="6"/>
  <c r="F1852" i="6"/>
  <c r="C1847" i="6"/>
  <c r="E1835" i="6"/>
  <c r="F1835" i="6"/>
  <c r="D1835" i="6"/>
  <c r="C1826" i="6"/>
  <c r="D1826" i="6"/>
  <c r="E1826" i="6"/>
  <c r="F1826" i="6"/>
  <c r="B1826" i="6"/>
  <c r="B1880" i="6"/>
  <c r="E1876" i="6"/>
  <c r="F1874" i="6"/>
  <c r="E1871" i="6"/>
  <c r="F1871" i="6"/>
  <c r="D1871" i="6"/>
  <c r="C1863" i="6"/>
  <c r="B1856" i="6"/>
  <c r="F1856" i="6"/>
  <c r="C1851" i="6"/>
  <c r="C1842" i="6"/>
  <c r="D1842" i="6"/>
  <c r="F1842" i="6"/>
  <c r="B1842" i="6"/>
  <c r="C1834" i="6"/>
  <c r="D1834" i="6"/>
  <c r="E1834" i="6"/>
  <c r="F1834" i="6"/>
  <c r="B1834" i="6"/>
  <c r="C1866" i="6"/>
  <c r="B1866" i="6"/>
  <c r="D1866" i="6"/>
  <c r="C1850" i="6"/>
  <c r="D1850" i="6"/>
  <c r="F1850" i="6"/>
  <c r="B1850" i="6"/>
  <c r="C1878" i="6"/>
  <c r="B1878" i="6"/>
  <c r="D1876" i="6"/>
  <c r="E1872" i="6"/>
  <c r="E1867" i="6"/>
  <c r="D1867" i="6"/>
  <c r="F1867" i="6"/>
  <c r="E1847" i="6"/>
  <c r="F1847" i="6"/>
  <c r="D1847" i="6"/>
  <c r="F1879" i="6"/>
  <c r="C1876" i="6"/>
  <c r="C1874" i="6"/>
  <c r="B1874" i="6"/>
  <c r="D1874" i="6"/>
  <c r="D1872" i="6"/>
  <c r="E1868" i="6"/>
  <c r="F1866" i="6"/>
  <c r="E1863" i="6"/>
  <c r="F1863" i="6"/>
  <c r="D1863" i="6"/>
  <c r="E1851" i="6"/>
  <c r="F1851" i="6"/>
  <c r="D1851" i="6"/>
  <c r="F1840" i="6"/>
  <c r="F1836" i="6"/>
  <c r="F1832" i="6"/>
  <c r="D1831" i="6"/>
  <c r="D1827" i="6"/>
  <c r="B1831" i="6"/>
  <c r="B1827" i="6"/>
  <c r="D1845" i="6"/>
  <c r="D1841" i="6"/>
  <c r="D1837" i="6"/>
  <c r="D1833" i="6"/>
  <c r="D1829" i="6"/>
  <c r="D1825" i="6"/>
  <c r="C1825" i="6"/>
  <c r="F1831" i="6"/>
  <c r="F1827" i="6"/>
  <c r="H87" i="6" l="1"/>
  <c r="I87" i="6" s="1"/>
  <c r="H88" i="6" l="1"/>
  <c r="I88" i="6" s="1"/>
  <c r="H89" i="6" l="1"/>
  <c r="I89" i="6" s="1"/>
  <c r="H90" i="6" l="1"/>
  <c r="I90" i="6" s="1"/>
  <c r="H91" i="6" l="1"/>
  <c r="I91" i="6" s="1"/>
  <c r="H92" i="6" l="1"/>
  <c r="I92" i="6" s="1"/>
  <c r="H93" i="6" l="1"/>
  <c r="I93" i="6" s="1"/>
  <c r="H94" i="6" l="1"/>
  <c r="I94" i="6" s="1"/>
  <c r="H95" i="6" l="1"/>
  <c r="I95" i="6" s="1"/>
  <c r="H96" i="6" l="1"/>
  <c r="I96" i="6" s="1"/>
  <c r="H97" i="6" l="1"/>
  <c r="I97" i="6" s="1"/>
  <c r="H98" i="6" l="1"/>
  <c r="I98" i="6" s="1"/>
  <c r="H99" i="6" l="1"/>
  <c r="I99" i="6" s="1"/>
  <c r="H100" i="6" l="1"/>
  <c r="I100" i="6" s="1"/>
  <c r="H101" i="6" l="1"/>
  <c r="I101" i="6" s="1"/>
  <c r="H102" i="6" l="1"/>
  <c r="I102" i="6" s="1"/>
  <c r="H103" i="6" l="1"/>
  <c r="I103" i="6" s="1"/>
  <c r="H104" i="6" l="1"/>
  <c r="I104" i="6" s="1"/>
  <c r="H105" i="6" l="1"/>
  <c r="I105" i="6" s="1"/>
  <c r="H106" i="6" l="1"/>
  <c r="I106" i="6" s="1"/>
  <c r="H107" i="6" l="1"/>
  <c r="I107" i="6" s="1"/>
  <c r="H108" i="6" l="1"/>
  <c r="I108" i="6" s="1"/>
  <c r="H109" i="6" l="1"/>
  <c r="H110" i="6" l="1"/>
  <c r="I109" i="6"/>
  <c r="H111" i="6" l="1"/>
  <c r="I110" i="6"/>
  <c r="H112" i="6" l="1"/>
  <c r="I111" i="6"/>
  <c r="H113" i="6" l="1"/>
  <c r="I112" i="6"/>
  <c r="H114" i="6" l="1"/>
  <c r="I113" i="6"/>
  <c r="H115" i="6" l="1"/>
  <c r="I114" i="6"/>
  <c r="H116" i="6" l="1"/>
  <c r="I115" i="6"/>
  <c r="H117" i="6" l="1"/>
  <c r="I116" i="6"/>
  <c r="H118" i="6" l="1"/>
  <c r="I117" i="6"/>
  <c r="H119" i="6" l="1"/>
  <c r="I118" i="6"/>
  <c r="H120" i="6" l="1"/>
  <c r="I119" i="6"/>
  <c r="H121" i="6" l="1"/>
  <c r="I120" i="6"/>
  <c r="H122" i="6" l="1"/>
  <c r="I121" i="6"/>
  <c r="H123" i="6" l="1"/>
  <c r="I122" i="6"/>
  <c r="H124" i="6" l="1"/>
  <c r="I123" i="6"/>
  <c r="H125" i="6" l="1"/>
  <c r="I124" i="6"/>
  <c r="I125" i="6" l="1"/>
  <c r="H126" i="6"/>
  <c r="H127" i="6" l="1"/>
  <c r="I126" i="6"/>
  <c r="H128" i="6" l="1"/>
  <c r="I127" i="6"/>
  <c r="H129" i="6" l="1"/>
  <c r="I128" i="6"/>
  <c r="H130" i="6" l="1"/>
  <c r="I129" i="6"/>
  <c r="H131" i="6" l="1"/>
  <c r="I130" i="6"/>
  <c r="H132" i="6" l="1"/>
  <c r="I131" i="6"/>
  <c r="H133" i="6" l="1"/>
  <c r="I132" i="6"/>
  <c r="H134" i="6" l="1"/>
  <c r="I133" i="6"/>
  <c r="H135" i="6" l="1"/>
  <c r="I134" i="6"/>
  <c r="H136" i="6" l="1"/>
  <c r="I135" i="6"/>
  <c r="H137" i="6" l="1"/>
  <c r="I136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10.32.17.251_sql_prd IHF INDICES" type="5" refreshedVersion="8" background="1" saveData="1">
    <dbPr connection="Provider=SQLOLEDB.1;Persist Security Info=True;User ID=UsrValidacaoL;Initial Catalog=SND_DB;Data Source=rds-instance-precos-indices.prd.anbima.cloud;Use Procedure for Prepare=1;Auto Translate=True;Packet Size=4096;Workstation ID=ANBRJ-WK383;Use Encryption for Data=False;Tag with column collation when possible=False" command="&quot;IHF&quot;.&quot;dbo&quot;.&quot;INDICES&quot;" commandType="3"/>
  </connection>
</connections>
</file>

<file path=xl/sharedStrings.xml><?xml version="1.0" encoding="utf-8"?>
<sst xmlns="http://schemas.openxmlformats.org/spreadsheetml/2006/main" count="1205" uniqueCount="800">
  <si>
    <t>07.088.369/0001-47</t>
  </si>
  <si>
    <t>Número de Fundos</t>
  </si>
  <si>
    <t>09.143.318/0001-04</t>
  </si>
  <si>
    <t>Número de  fundos</t>
  </si>
  <si>
    <t>08.817.499/0001-36</t>
  </si>
  <si>
    <t>SPX CAPITAL PORTFOLIO FUNDO DE INVESTIMENTO EM QUOTAS DE FUNDOS DE INVESTIMENTO MULTIMERCADO</t>
  </si>
  <si>
    <t>12.884.390/0001-99</t>
  </si>
  <si>
    <t>12.831.360/0001-14</t>
  </si>
  <si>
    <t>Caracteristicas das Carteiras teóricas</t>
  </si>
  <si>
    <t>Itens</t>
  </si>
  <si>
    <t>Número de fundos de cotas (FIC FI)</t>
  </si>
  <si>
    <t>Cortes de PL (mediana)</t>
  </si>
  <si>
    <t>Cortes de volatilidade (1º quartil)</t>
  </si>
  <si>
    <t>PL dos componentes da carteira teórica (no dia da recalibragem)</t>
  </si>
  <si>
    <t>Obs.: Os valores financeiro estão expressos em R$ milhões.</t>
  </si>
  <si>
    <t>CNPJ</t>
  </si>
  <si>
    <t>Nome do Fundo</t>
  </si>
  <si>
    <t>01.221.890/0001-24</t>
  </si>
  <si>
    <t>Nome Gestor</t>
  </si>
  <si>
    <t>Part. 
Relativa (%)</t>
  </si>
  <si>
    <t>FI / FIC FI</t>
  </si>
  <si>
    <t>Número Índice</t>
  </si>
  <si>
    <t>Variação Diária (%)</t>
  </si>
  <si>
    <t>Variação no Mês (%)</t>
  </si>
  <si>
    <t>Variação no Ano (%)</t>
  </si>
  <si>
    <t>Variação 12 Meses (%)</t>
  </si>
  <si>
    <t>Data</t>
  </si>
  <si>
    <t>Variação Mensal</t>
  </si>
  <si>
    <t>Outros</t>
  </si>
  <si>
    <t>15.603.942/0001-31</t>
  </si>
  <si>
    <t>IBIUNA HEDGE STR FUNDO DE INVESTIMENTO EM COTAS DE FUNDOS DE INVESTIMENTO MULTIMERCADO</t>
  </si>
  <si>
    <t>15.799.713/0001-34</t>
  </si>
  <si>
    <t>17.002.861/0001-01</t>
  </si>
  <si>
    <t>18.772.290/0001-57</t>
  </si>
  <si>
    <t>Multimercados Macro</t>
  </si>
  <si>
    <t>Multimercados Livre</t>
  </si>
  <si>
    <t>Multimercados L/S - Direcional</t>
  </si>
  <si>
    <t>Multimercados L/S - Neutro</t>
  </si>
  <si>
    <t>08.771.538/0001-01</t>
  </si>
  <si>
    <t>21.470.989/0001-77</t>
  </si>
  <si>
    <t>Estatísticas de Rebalanceamento IHFA</t>
  </si>
  <si>
    <r>
      <rPr>
        <b/>
        <sz val="14"/>
        <color indexed="9"/>
        <rFont val="Calibri"/>
        <family val="2"/>
      </rPr>
      <t>ANBIMA</t>
    </r>
    <r>
      <rPr>
        <sz val="14"/>
        <color indexed="9"/>
        <rFont val="Calibri"/>
        <family val="2"/>
      </rPr>
      <t xml:space="preserve"> » Fundos de Investimento | Estatísticas</t>
    </r>
  </si>
  <si>
    <t>17.419.592/0001-83</t>
  </si>
  <si>
    <t>23.922.063/0001-09</t>
  </si>
  <si>
    <t>Multimercados Estrat. Específica</t>
  </si>
  <si>
    <t>Multimercados Invest. no Exterior</t>
  </si>
  <si>
    <t>18.391.138/0001-24</t>
  </si>
  <si>
    <t>19.496.576/0001-10</t>
  </si>
  <si>
    <t>19.628.666/0001-17</t>
  </si>
  <si>
    <t>17.554.200/0001-99</t>
  </si>
  <si>
    <t>23.960.625/0001-09</t>
  </si>
  <si>
    <t>18.079.540/0001-78</t>
  </si>
  <si>
    <t>06.867.811/0001-70</t>
  </si>
  <si>
    <t>. O item "Outros" é composto pelos tipos "Multimercados Estratégia Específica", "Multimercados Juros e Moeda", "Multimercados Investimento no Exterior" e "Multimercado Dinâmico".</t>
  </si>
  <si>
    <t>23.565.803/0001-99</t>
  </si>
  <si>
    <t>07.013.315/0001-12</t>
  </si>
  <si>
    <t>21.646.715/0001-96</t>
  </si>
  <si>
    <t>28.647.981/0001-82</t>
  </si>
  <si>
    <t>IBIUNA HEDGE STS FUNDO DE INVESTIMENTO EM COTAS DE FUNDOS DE INVESTIMENTO MULTIMERCADO</t>
  </si>
  <si>
    <t>14.146.496/0001-10</t>
  </si>
  <si>
    <t>Total Geral</t>
  </si>
  <si>
    <t>24.193.691/0001-55</t>
  </si>
  <si>
    <t>18.489.908/0001-76</t>
  </si>
  <si>
    <t>24.140.256/0001-62</t>
  </si>
  <si>
    <t>26.210.471/0001-18</t>
  </si>
  <si>
    <t>22.188.086/0001-60</t>
  </si>
  <si>
    <t>22.187.946/0001-41</t>
  </si>
  <si>
    <t>11.052.478/0001-81</t>
  </si>
  <si>
    <t>26.525.548/0001-49</t>
  </si>
  <si>
    <t>MOAT CAPITAL EQUITY HEDGE FUNDO DE INVESTIMENTO EM COTAS DE FUNDOS DE INVESTIMENTO MULTIMERCADO</t>
  </si>
  <si>
    <t>DT_REF</t>
  </si>
  <si>
    <t>NUMERO_INDICE</t>
  </si>
  <si>
    <t>VAR_DIARIA</t>
  </si>
  <si>
    <t>VAR_MES</t>
  </si>
  <si>
    <t>VAR_ANO</t>
  </si>
  <si>
    <t>VAR_DOZE</t>
  </si>
  <si>
    <t>30.317.454/0001-51</t>
  </si>
  <si>
    <t>30.566.221/0001-92</t>
  </si>
  <si>
    <t>30.329.404/0001-94</t>
  </si>
  <si>
    <t>30.586.677/0001-14</t>
  </si>
  <si>
    <t>26.680.221/0001-41</t>
  </si>
  <si>
    <t>24.119.482/0001-61</t>
  </si>
  <si>
    <t>22.345.384/0001-17</t>
  </si>
  <si>
    <t>27.944.378/0001-08</t>
  </si>
  <si>
    <t>28.866.524/0001-89</t>
  </si>
  <si>
    <t>01.823.373/0001-25</t>
  </si>
  <si>
    <t>11.182.072/0001-13</t>
  </si>
  <si>
    <t>31.403.590/0001-27</t>
  </si>
  <si>
    <t>30.068.713/0001-58</t>
  </si>
  <si>
    <t>NAVI LONG BIASED FUNDO DE INVESTIMENTO EM COTAS DE FUNDOS DE INVESTIMENTOS MULTIMERCADO</t>
  </si>
  <si>
    <t>XP MACRO PLUS FUNDO DE INVESTIMENTO EM COTAS DE FUNDO DE INVESTIMENTO MULTIMERCADO</t>
  </si>
  <si>
    <t>FIC FI</t>
  </si>
  <si>
    <t>28.947.266/0001-65</t>
  </si>
  <si>
    <t>31.963.220/0001-44</t>
  </si>
  <si>
    <t>31.964.487/0001-56</t>
  </si>
  <si>
    <t>32.745.426/0001-60</t>
  </si>
  <si>
    <t>29.732.926/0001-53</t>
  </si>
  <si>
    <t>32.741.788/0001-83</t>
  </si>
  <si>
    <t>32.397.723/0001-62</t>
  </si>
  <si>
    <t>30.754.229/0001-82</t>
  </si>
  <si>
    <t>GÁVEA MACRO PLUS CGI FUNDO DE INVESTIMENTO EM COTAS DE FUNDOS DE INVESTIMENTO MULTIMERCADO</t>
  </si>
  <si>
    <t>FI</t>
  </si>
  <si>
    <t>33.150.614/0001-09</t>
  </si>
  <si>
    <t>32.741.932/0001-81</t>
  </si>
  <si>
    <t>30.830.162/0001-18</t>
  </si>
  <si>
    <t>19.941.946/0001-80</t>
  </si>
  <si>
    <t>LEGACY CAPITAL STB I FUNDO DE INVESTIMENTO EM COTAS DE FUNDOS DE INVESTIMENTO MULTIMERCADO</t>
  </si>
  <si>
    <t>MAR ABSOLUTO FUNDO DE INVESTIMENTO EM COTAS DE FUNDOS DE INVESTIMENTO MULTIMERCADO</t>
  </si>
  <si>
    <t>ZEITGEIST TECH INVESTIMENTOS LTDA</t>
  </si>
  <si>
    <t>GAVEA INVESTIMENTOS LTDA</t>
  </si>
  <si>
    <t>SOLANA GESTORA DE RECURSOS LTDA</t>
  </si>
  <si>
    <t>EXPLORITAS ADMINISTRACAO FINANCEIRA LTDA</t>
  </si>
  <si>
    <t>GAP GESTORA DE RECURSOS LTDA</t>
  </si>
  <si>
    <t>34.774.662/0001-30</t>
  </si>
  <si>
    <t>ACE CAPITAL FUNDO DE INVESTIMENTO EM COTAS DE FUNDOS DE INVESTIMENTO MULTIMERCADO</t>
  </si>
  <si>
    <t>17.414.721/0001-40</t>
  </si>
  <si>
    <t>34.309.551/0001-53</t>
  </si>
  <si>
    <t>DAHLIA TOTAL RETURN ADVISORY FUNDO DE INVESTIMENTO EM COTAS DE FUNDO DE INVESTIMENTO MULTIMERCADO</t>
  </si>
  <si>
    <t>09.441.308/0001-47</t>
  </si>
  <si>
    <t>33.401.080/0001-46</t>
  </si>
  <si>
    <t>28.911.549/0001-57</t>
  </si>
  <si>
    <t>30.593.439/0001-36</t>
  </si>
  <si>
    <t>VINLAND MACRO PLUS FUNDO DE INVESTIMENTO EM COTAS DE FUNDOS DE INVESTIMENTO MULTIMERCADO</t>
  </si>
  <si>
    <t>VINCI GESTORA DE RECURSOS LTDA</t>
  </si>
  <si>
    <t>ARX INVESTIMENTOS LTDA</t>
  </si>
  <si>
    <t>25.307.278/0001-37</t>
  </si>
  <si>
    <t>GAUSS ADVISORY FUNDO DE INVESTIMENTO EM COTAS DE FUNDO DE INVESTIMENTO MULTIMERCADO</t>
  </si>
  <si>
    <t>35.828.684/0001-07</t>
  </si>
  <si>
    <t>27.825.226/0001-88</t>
  </si>
  <si>
    <t>IBIUNA HEDGE STB FUNDO DE INVESTIMENTO EM COTAS DE FUNDOS DE INVESTIMENTO MULTIMERCADO</t>
  </si>
  <si>
    <t>33.953.309/0001-55</t>
  </si>
  <si>
    <t>21.306.424/0001-59</t>
  </si>
  <si>
    <t>Previdência Multimercado Livre</t>
  </si>
  <si>
    <t>34.774.642/0001-60</t>
  </si>
  <si>
    <t>24.300.666/0001-23</t>
  </si>
  <si>
    <t>30.556.738/0001-09</t>
  </si>
  <si>
    <t>36.017.731/0001-97</t>
  </si>
  <si>
    <t>36.017.828/0001-08</t>
  </si>
  <si>
    <t>36.017.941/0001-85</t>
  </si>
  <si>
    <t>30.493.349/0001-73</t>
  </si>
  <si>
    <t>36.346.343/0001-50</t>
  </si>
  <si>
    <t>35.711.552/0001-92</t>
  </si>
  <si>
    <t>24.140.338/0001-07</t>
  </si>
  <si>
    <t>ACE CAPITAL ADVISORY FUNDO DE INVESTIMENTO EM COTAS DE FUNDOS DE INVESTIMENTO MULTIMERCADO</t>
  </si>
  <si>
    <t>GÁVEA MACRO PLUS FUNDO DE INVESTIMENTO EM COTAS DE FUNDOS DE INVESTIMENTO MULTIMERCADO</t>
  </si>
  <si>
    <t>GÁVEA MACRO PLUS II FUNDO DE INVESTIMENTO EM COTAS DE FUNDOS DE INVESTIMENTO MULTIMERCADO</t>
  </si>
  <si>
    <t>IBIUNA HEDGE ST ADVISORY FUNDO DE INVESTIMENTO EM COTAS DE FUNDOS DE INVESTIMENTO MULTIMERCADO</t>
  </si>
  <si>
    <t>LEGACY CAPITAL II FUNDO DE INVESTIMENTO EM COTAS DE FUNDOS DE INVESTIMENTO MULTIMERCADO</t>
  </si>
  <si>
    <t>36.436.870/0001-55</t>
  </si>
  <si>
    <t>36.896.565/0001-46</t>
  </si>
  <si>
    <t>32.240.637/0001-41</t>
  </si>
  <si>
    <t>GÁVEA MACRO ADVISORY FUNDO DE INVESTIMENTO EM COTAS DE FUNDOS DE INVESTIMENTO MULTIMERCADO</t>
  </si>
  <si>
    <t>08.893.082/0001-52</t>
  </si>
  <si>
    <t>GÁVEA MACRO FUNDO DE INVESTIMENTO EM COTAS DE FUNDOS DE INVESTIMENTO MULTIMERCADO</t>
  </si>
  <si>
    <t>09.289.134/0001-49</t>
  </si>
  <si>
    <t>GÁVEA MACRO II FUNDO DE INVESTIMENTO EM COTAS DE FUNDOS DE INVESTIMENTO MULTIMERCADO</t>
  </si>
  <si>
    <t>37.052.449/0001-03</t>
  </si>
  <si>
    <t>36.986.798/0001-30</t>
  </si>
  <si>
    <t>28.747.826/0001-38</t>
  </si>
  <si>
    <t>IBIUNA LONG SHORT B FUNDO DE INVESTIMENTO EM COTAS DE FUNDOS DE INVESTIMENTO MULTIMERCADO</t>
  </si>
  <si>
    <t>37.347.946/0001-39</t>
  </si>
  <si>
    <t>37.467.515/0001-06</t>
  </si>
  <si>
    <t>NORTE LONG BIAS FUNDO DE INVESTIMENTO EM COTAS DE FUNDO DE INVESTIMENTO MULTIMERCADO</t>
  </si>
  <si>
    <t>36.248.759/0001-35</t>
  </si>
  <si>
    <t>35.636.909/0001-15</t>
  </si>
  <si>
    <t>VINCI TOTAL RETURN FUNDO DE INVESTIMENTO EM COTAS DE FUNDOS DE INVESTIMENTO MULTIMERCADO</t>
  </si>
  <si>
    <t>37.319.496/0001-70</t>
  </si>
  <si>
    <t>20.226.388/0001-50</t>
  </si>
  <si>
    <t>30.057.258/0001-95</t>
  </si>
  <si>
    <t>VISTA HEDGE FUNDO DE INVESTIMENTO EM COTAS DE FUNDOS DE INVESTIMENTO MULTIMERCADO</t>
  </si>
  <si>
    <t>Multimercados Trading</t>
  </si>
  <si>
    <t>10.788.023/0001-66</t>
  </si>
  <si>
    <t>36.017.786/0001-05</t>
  </si>
  <si>
    <t>35.940.266/0001-07</t>
  </si>
  <si>
    <t>37.663.616/0001-52</t>
  </si>
  <si>
    <t>31.353.693/0001-20</t>
  </si>
  <si>
    <t>31.594.537/0001-50</t>
  </si>
  <si>
    <t>05.785.188/0001-44</t>
  </si>
  <si>
    <t>CLAVE ALPHA MACRO FUNDO DE INVESTIMENTO EM COTAS DE FUNDOS DE INVESTIMENTO MULTIMERCADO</t>
  </si>
  <si>
    <t>CLAVE ALPHA MACRO P FUNDO DE INVESTIMENTO EM COTAS DE FUNDOS DE INVESTIMENTO MULTIMERCADO</t>
  </si>
  <si>
    <t>WE FIGUEIRA FUNDO DE INVESTIMENTO MULTIMERCADO - CREDITO PRIVADO INVESTIMENTO NO EXTERIOR</t>
  </si>
  <si>
    <t>38.090.128/0001-66</t>
  </si>
  <si>
    <t>36.248.815/0001-31</t>
  </si>
  <si>
    <t>39.851.719/0001-71</t>
  </si>
  <si>
    <t>37.355.378/0001-18</t>
  </si>
  <si>
    <t>35.711.402/0001-89</t>
  </si>
  <si>
    <t>17.417.026/0001-32</t>
  </si>
  <si>
    <t>17.162.002/0001-80</t>
  </si>
  <si>
    <t>LEGACY CAPITAL VNC FUNDO DE INVESTIMENTO EM COTAS DE FUNDOS DE INVESTIMENTO MULTIMERCADO</t>
  </si>
  <si>
    <t>NIMPORT FUNDO DE INVESTIMENTO EM QUOTAS DE FUNDOS DE INVESTIMENTO MULTIMERCADO</t>
  </si>
  <si>
    <t>OCCAM RETORNO ABSOLUTO FUNDO DE INVESTIMENTO EM COTAS DE FUNDOS DE INVESTIMENTO MULTIMERCADO</t>
  </si>
  <si>
    <t>28.856.743/0001-87</t>
  </si>
  <si>
    <t>34.702.572/0001-34</t>
  </si>
  <si>
    <t>36.017.763/0001-92</t>
  </si>
  <si>
    <t>40.616.164/0001-62</t>
  </si>
  <si>
    <t>40.386.431/0001-52</t>
  </si>
  <si>
    <t>40.920.005/0001-57</t>
  </si>
  <si>
    <t>VISTA MULTIESTRATEGIA ADVISORY FUNDO DE INVESTIMENTO EM COTAS DE FUNDOS DE INVESTIMENTO MULTIMERCADO</t>
  </si>
  <si>
    <t>05.936.530/0001-60</t>
  </si>
  <si>
    <t>40.916.679/0001-88</t>
  </si>
  <si>
    <t>CAPSTONE MACRO B FUNDO DE INVESTIMENTO EM COTAS DE FUNDOS DE INVESTIMENTO MULTIMERCADO</t>
  </si>
  <si>
    <t>40.635.100/0001-09</t>
  </si>
  <si>
    <t>40.905.462/0001-72</t>
  </si>
  <si>
    <t>VISTA MULTIESTRATEGIA D60 FUNDO DE INVESTIMENTO EM COTAS DE FUNDOS DE INVESTIMENTO MULTIMERCADO</t>
  </si>
  <si>
    <t>1 tri 2021</t>
  </si>
  <si>
    <t>41.075.637/0001-24</t>
  </si>
  <si>
    <t>41.799.581/0001-50</t>
  </si>
  <si>
    <t>38.195.760/0001-74</t>
  </si>
  <si>
    <t>41.301.066/0001-07</t>
  </si>
  <si>
    <t>41.575.707/0001-03</t>
  </si>
  <si>
    <t>41.326.095/0001-15</t>
  </si>
  <si>
    <t>35.956.385/0001-40</t>
  </si>
  <si>
    <t>41.514.301/0001-10</t>
  </si>
  <si>
    <t>41.409.831/0001-07</t>
  </si>
  <si>
    <t>ABSOLUTE VERTEX WHG FUNDO DE INVESTIMENTO EM COTAS DE FUNDOS DE INVESTIMENTO MULTIMERCADO</t>
  </si>
  <si>
    <t>CLAVE ALPHA MACRO CGI FUNDO DE INVESTIMENTO EM COTAS DE FUNDOS DE INVESTIMENTO MULTIMERCADO</t>
  </si>
  <si>
    <t>KAPITALO K10 PREVIDÊNCIA MASTER FUNDO DE INVESTIMENTO MULTIMERCADO</t>
  </si>
  <si>
    <t>RYO LONG BIASED FUNDO DE INVESTIMENTO EM COTAS DE FUNDOS DE INVESTIMENTO MULTIMERCADO</t>
  </si>
  <si>
    <t>SPX</t>
  </si>
  <si>
    <t>ABSOLUTE</t>
  </si>
  <si>
    <t>ITAU UNIBANCO ASSET MANAGEMENT LTDA</t>
  </si>
  <si>
    <t>LEGACY CAPITAL GESTORA DE REC LTDA</t>
  </si>
  <si>
    <t>KAPITALO</t>
  </si>
  <si>
    <t>XP ASSET MANAGEMENT</t>
  </si>
  <si>
    <t>OCCAM BRASIL GESTAO DE RECURSOS LTDA</t>
  </si>
  <si>
    <t>DAHLIA CAPITAL GESTAO DE RECURSOS</t>
  </si>
  <si>
    <t>CLAVE GESTORA DE RECURSOS LTDA</t>
  </si>
  <si>
    <t>VINLAND CAPITAL MANAGEMENT GESTORA DE RE</t>
  </si>
  <si>
    <t>BANCO SANTANDER (BRASIL) SA</t>
  </si>
  <si>
    <t>KADIMA ASSET MANAGEMENT</t>
  </si>
  <si>
    <t>ADAMCAPITAL GESTAO DE RECURSOS</t>
  </si>
  <si>
    <t>JGP GESTAO DE RECURSOS LTDA</t>
  </si>
  <si>
    <t>PARCITAS GESTAO DE INVESTIMENTOS LTDA</t>
  </si>
  <si>
    <t>RYO ASSET</t>
  </si>
  <si>
    <t>BAHIA ASSET MANAGEMENT</t>
  </si>
  <si>
    <t>CONSTANCIA INVESTIMENTOS</t>
  </si>
  <si>
    <t>REAL INVESTOR GESTAO DE RECURSOS LTDA</t>
  </si>
  <si>
    <t>CONCORDIA GESTAO</t>
  </si>
  <si>
    <t>LOGOS GESTAO DE RECURSOS LTDA</t>
  </si>
  <si>
    <t>31.457.455/0001-64</t>
  </si>
  <si>
    <t>NIMITZ SPX FUNDO DE INVESTIMENTO EM COTAS DE FUNDOS DE INVESTIMENTO MULTIMERCADO</t>
  </si>
  <si>
    <t>37.729.228/0001-27</t>
  </si>
  <si>
    <t>37.367.980/0001-75</t>
  </si>
  <si>
    <t>40.653.167/0001-76</t>
  </si>
  <si>
    <t>40.650.535/0001-22</t>
  </si>
  <si>
    <t>35.727.276/0001-50</t>
  </si>
  <si>
    <t>40.920.066/0001-14</t>
  </si>
  <si>
    <t>41.124.638/0001-11</t>
  </si>
  <si>
    <t>41.487.361/0001-91</t>
  </si>
  <si>
    <t>42.287.819/0001-21</t>
  </si>
  <si>
    <t>GAP ABSOLUTO ADVISORY FUNDO DE INVESTIMENTO EM COTAS DE FUNDOS DE INVESTIMENTO MULTIMERCADO</t>
  </si>
  <si>
    <t>42.731.202/0001-53</t>
  </si>
  <si>
    <t>41.837.686/0001-57</t>
  </si>
  <si>
    <t>GÁVEA MACRO II PREVIDENCIÁRIO FUNDO DE INVESTIMENTO MULTIMERCADO</t>
  </si>
  <si>
    <t>42.195.900/0001-81</t>
  </si>
  <si>
    <t>Multimercados Juros e Moedas</t>
  </si>
  <si>
    <t>Rótulos de Linha</t>
  </si>
  <si>
    <t>Soma de PL</t>
  </si>
  <si>
    <t>KINEA INVESTIMENTO LTDA</t>
  </si>
  <si>
    <t>BB ASSET MANAGEMENT</t>
  </si>
  <si>
    <t>DAO CAPITAL LTDA</t>
  </si>
  <si>
    <t>BRADESCO FUNDO DE INVESTIMENTO EM COTAS DE FUNDO DE INVESTIMENTO MULTIMERCADO SEP 500 MAIS</t>
  </si>
  <si>
    <t>PSO BOLSAS FUNDO DE INVESTIMENTO MULTIMERCADO</t>
  </si>
  <si>
    <t>34.109.730/0001-47</t>
  </si>
  <si>
    <t>BRADESCO FUNDO DE INVESTIMENTO MULTIMERCADO INSTITUCIONAL CARTEIRA IMOBILIÁRIA ATIVA CRÉDITO PRIVADO</t>
  </si>
  <si>
    <t>41.610.584/0001-02</t>
  </si>
  <si>
    <t>CLAVE ALPHA MACRO II FUNDO DE INVESTIMENTO EM COTAS DE FUNDOS DE INVESTIMENTO MULTIMERCADO</t>
  </si>
  <si>
    <t>39.317.006/0001-22</t>
  </si>
  <si>
    <t>42.014.132/0001-12</t>
  </si>
  <si>
    <t>37.829.187/0001-40</t>
  </si>
  <si>
    <t>VISTA CAPITAL GESTORA DE RECURSOS LTDA</t>
  </si>
  <si>
    <t>OCEANA INVESTIMENTOS ADMINISTRADORA DE C</t>
  </si>
  <si>
    <t>MANTARO CAPITAL LTDA</t>
  </si>
  <si>
    <t>41.901.161/0001-33</t>
  </si>
  <si>
    <t>36.017.810/0001-06</t>
  </si>
  <si>
    <t>45.126.795/0001-17</t>
  </si>
  <si>
    <t>44.603.005/0001-84</t>
  </si>
  <si>
    <t>TENAX MACRO FUNDO DE INVESTIMENTO EM COTAS DE FUNDOS DE INVESTIMENTO MULTIMERCADO</t>
  </si>
  <si>
    <t>IBIUNA ST PREV FIFE FUNDO DE INVESTIMENTO MULTIMERCADO CRÉDITO PRIVADO II</t>
  </si>
  <si>
    <t>NEO MULTIMERCADO GESTÃO DE RECURSOS LTDA</t>
  </si>
  <si>
    <t>IP GESTÃO DE RECURSOS LTDA</t>
  </si>
  <si>
    <t xml:space="preserve">TAVOLA CAPITAL GESTÃO DE RECURSOS LTDA </t>
  </si>
  <si>
    <t>VENTOR INVESTIMENTOS LTDA</t>
  </si>
  <si>
    <t>POLO CAPITAL GESTÃO DE RECURSOS LTDA</t>
  </si>
  <si>
    <t>45.681.910/0001-15</t>
  </si>
  <si>
    <t>ABSOLUTE VERTEX PREV FIFE FUNDO DE INVESTIMENTO MULTIMERCADO</t>
  </si>
  <si>
    <t>45.727.163/0001-09</t>
  </si>
  <si>
    <t>CLAVE ALPHA MACRO VC FUNDO DE INVESTIMENTO EM COTAS DE FUNDOS DE INVESTIMENTO MULTIMERCADO</t>
  </si>
  <si>
    <t>41.610.605/0001-81</t>
  </si>
  <si>
    <t>41.610.610/0001-94</t>
  </si>
  <si>
    <t>GENOA CAPITAL CRUISE PREV FUNDO DE INVESTIMENTO EM COTAS DE FUNDOS DE INVESTIMENTO MULTIMERCADO</t>
  </si>
  <si>
    <t>41.610.631/0001-00</t>
  </si>
  <si>
    <t>42.698.615/0001-83</t>
  </si>
  <si>
    <t>ITAÚ ARTAX MULTIMERCADO FUNDO DE INVESTIMENTO EM COTAS DE FUNDOS DE INVESTIMENTO</t>
  </si>
  <si>
    <t>42.379.725/0001-82</t>
  </si>
  <si>
    <t>42.556.631/0001-31</t>
  </si>
  <si>
    <t>29.993.554/0001-19</t>
  </si>
  <si>
    <t>46.464.461/0001-16</t>
  </si>
  <si>
    <t>MAR ABSOLUTO VC FUNDO DE INVESTIMENTO EM COTAS DE FUNDOS DE INVESTIMENTO MULTIMERCADO</t>
  </si>
  <si>
    <t>45.560.980/0001-15</t>
  </si>
  <si>
    <t>VISTA HEDGE D30 FUNDO DE INVESTIMENTO EM COTAS DE FUNDOS DE INVESTIMENTO MULTIMERCADO</t>
  </si>
  <si>
    <t>SAFRA ASSET MANAGEMENT LTDA</t>
  </si>
  <si>
    <t>BRAM BRADESCO ASSET MANAGEMENT SA DTVM</t>
  </si>
  <si>
    <t>4º Trim.23</t>
  </si>
  <si>
    <t>38.180.248/0001-54</t>
  </si>
  <si>
    <t>38.376.759/0001-46</t>
  </si>
  <si>
    <t>40.881.814/0001-05</t>
  </si>
  <si>
    <t>35.637.151/0001-30</t>
  </si>
  <si>
    <t>07.658.922/0001-30</t>
  </si>
  <si>
    <t>45.653.398/0001-01</t>
  </si>
  <si>
    <t>19.226.446/0001-67</t>
  </si>
  <si>
    <t>46.082.225/0001-35</t>
  </si>
  <si>
    <t>42.479.991/0001-87</t>
  </si>
  <si>
    <t>ACE CAPITAL W FUNDO DE INVESTIMENTO EM COTAS DE FUNDOS DE INVESTIMENTO MULTIMERCADO</t>
  </si>
  <si>
    <t>BRADESCO FUNDO DE INVESTIMENTO EM COTAS DE FUNDOS DE INVESTIMENTO MULTIMERCADO EQUITY HEDGE</t>
  </si>
  <si>
    <t>SAFRA GLOBAL EQUITIES FUNDO DE INVESTIMENTO MULTIMERCADO</t>
  </si>
  <si>
    <t>VISTA MACRO X FIFE FUNDO DE INVESTIMENTO MULTIMERCADO CRÉDITO PRIVADO</t>
  </si>
  <si>
    <t>GENOA CAPITAL GESTORA DE RECURSOS LTDA</t>
  </si>
  <si>
    <t>IBIUNA MACRO GESTAO DE RECURSOS LTDA</t>
  </si>
  <si>
    <t>ACE CAPITAL GESTORA DE RECURSOS LTDA</t>
  </si>
  <si>
    <t>TRUXT INVESTIMENTOS LTDA</t>
  </si>
  <si>
    <t>BTG PACTUAL ASSET MANAGEMENT S/A DTVM</t>
  </si>
  <si>
    <t>ICATU VANGUARDA GESTAO DE RECURSOS LTDA</t>
  </si>
  <si>
    <t>AZ QUEST INVESTIMENTOS</t>
  </si>
  <si>
    <t>SVN GESTORA DE RECURSOS 
LTDA</t>
  </si>
  <si>
    <t>GENOA CAPITAL CRUISE PREV SAFRA FUNDO DE INVESTIMENTO EM COTAS DE FUNDOS DE INVESTIMENTO MULTIMERCADO</t>
  </si>
  <si>
    <t>GENOA CAPITAL RADAR P FUNDO DE INVESTIMENTO EM COTAS DE FUNDOS DE INVESTIMENTO MULTIMERCADO</t>
  </si>
  <si>
    <t>HEDGE ALTERNATIVE INVESTMENTS FUNDO DE INVESTIMENTO EM COTAS DE FUNDOS DE INVESTIMENTO MULTIMERCADO CRÉDITO PRIVADO</t>
  </si>
  <si>
    <t>ITAÚ DISTRIBUIDORES OPTIMUS EXTREME MULTIMERCADO FUNDO DE INVESTIMENTO EM COTAS DE FUNDOS DE INVESTIMENTO</t>
  </si>
  <si>
    <t>KADIMA HIGH VOL FUNDO DE INVESTIMENTO EM COTAS DE FUNDOS DE INVESTIMENTO MULTIMERCADO</t>
  </si>
  <si>
    <t>LOGOS TOTAL RETURN FUNDO DE INVESTIMENTO EM COTAS DE FUNDOS DE INVESTIMENTO MULTIMERCADO</t>
  </si>
  <si>
    <t>NEO MULTI ESTRAT 30 FEEDER FICFI MULTIMERCADO</t>
  </si>
  <si>
    <t>NIRVANA FICFI MULTIMERCADO</t>
  </si>
  <si>
    <t>VENTOR HEDGE FICFI MULTIMERCADO</t>
  </si>
  <si>
    <t>VISTA MULTIESTRATÉGIA FUNDO DE INVESTIMENTO EM COTAS DE FUNDOS DE INVESTIMENTO MULTIMERCADO</t>
  </si>
  <si>
    <t>1º Trim.24</t>
  </si>
  <si>
    <t>CS EVOLUTION PORTFOLIO FIXED INCOME STRATEGY FUNDO DE INVESTIMENTO EM COTAS DE FUNDO DE INVESTIMENTO MULTIMERCADO - CRÉDITO PRIVADO</t>
  </si>
  <si>
    <t>ITAÚ ARTAX ULTRA MULTIMERCADO FUNDO DE INVESTIMENTO EM COTAS DE FUNDOS DE INVESTIMENTO</t>
  </si>
  <si>
    <t>SAFRA GALILEO AG FUNDO DE INVESTIMENTO EM COTAS DE FUNDOS DE INVESTIMENTO MULTIMERCADO</t>
  </si>
  <si>
    <t>SAFRA GALILEO FUNDO DE INVESTIMENTO EM COTAS DE FUNDOS DE INVESTIMENTO MULTIMERCADO</t>
  </si>
  <si>
    <t>SAFRA GALILEO PB FUNDO DE INVESTIMENTO EM COTAS DE FUNDOS DE INVESTIMENTO MULTIMERCADO</t>
  </si>
  <si>
    <t>SAFRA GALILEO PJ FUNDO DE INVESTIMENTO EM COTAS DE FUNDOS DE INVESTIMENTO MULTIMERCADO</t>
  </si>
  <si>
    <t>XP MACRO PLUS PREV MÁSTER FUNDO DE INVESTIMENTO MULTIMERCADO</t>
  </si>
  <si>
    <t>34.738.254/0001-23</t>
  </si>
  <si>
    <t>42.698.666/0001-05</t>
  </si>
  <si>
    <t>30.190.210/0001-50</t>
  </si>
  <si>
    <t>33.784.170/0001-63</t>
  </si>
  <si>
    <t>13.812.165/0001-00</t>
  </si>
  <si>
    <t>17.158.462/0001-34</t>
  </si>
  <si>
    <t>26.450.914/0001-48</t>
  </si>
  <si>
    <t>28.246.671/0001-56</t>
  </si>
  <si>
    <t>27.249.881/0001-35</t>
  </si>
  <si>
    <t>10.347.249/0001-21</t>
  </si>
  <si>
    <t>27.249.912/0001-58</t>
  </si>
  <si>
    <t>27.249.932/0001-29</t>
  </si>
  <si>
    <t>40.575.693/0001-65</t>
  </si>
  <si>
    <t>47.212.318/0001-08</t>
  </si>
  <si>
    <t>46.099.591/0001-05</t>
  </si>
  <si>
    <t>11.403.956/0001-50</t>
  </si>
  <si>
    <t>40.127.685/0001-56</t>
  </si>
  <si>
    <t>38.267.707/0001-31</t>
  </si>
  <si>
    <t>WEALTH HIGH GOVERNANCE CAPITAL LTDA</t>
  </si>
  <si>
    <t>42.620.514/0001-90</t>
  </si>
  <si>
    <t>49.726.793/0001-10</t>
  </si>
  <si>
    <t>49.861.670/0001-91</t>
  </si>
  <si>
    <t>37.487.500/0001-00</t>
  </si>
  <si>
    <t>42.794.466/0001-56</t>
  </si>
  <si>
    <t>21.624.757/0001-26</t>
  </si>
  <si>
    <t>49.194.091/0001-32</t>
  </si>
  <si>
    <t>CLAVE EQUITY HEDGE P FUNDO DE INVESTIMENTO EM COTAS DE FUNDOS DE INVESTIMENTO MULTIMERCADO</t>
  </si>
  <si>
    <t>ENCORE LONG BIAS ADVISORY FUNDO DE INVESTIMENTO EM COTAS DE FUNDO DE INVESTIMENTO MULTIMERCADO</t>
  </si>
  <si>
    <t>ITAÚ OPTIMUS TITAN DISTRIBUIDORES FUNDO DE INVESTIMENTO FINANCEIRO DA CLASSE DE INVESTIMENTO EM COTAS MULTIMERCADO - RESPONSABILIDADE LIMITADA</t>
  </si>
  <si>
    <t>2º Trim.24</t>
  </si>
  <si>
    <t>22.918.359/0001-85</t>
  </si>
  <si>
    <t>34.660.333/0001-69</t>
  </si>
  <si>
    <t>41.710.472/0001-15</t>
  </si>
  <si>
    <t>KINITRO CAPITAL GES DE REC D TERC LTDA</t>
  </si>
  <si>
    <t>3º Trim.24</t>
  </si>
  <si>
    <t>19.186.855/0001-87</t>
  </si>
  <si>
    <t>43.095.433/0001-80</t>
  </si>
  <si>
    <t>43.584.015/0001-57</t>
  </si>
  <si>
    <t>51.012.457/0001-57</t>
  </si>
  <si>
    <t>49.299.398/0001-06</t>
  </si>
  <si>
    <t>49.240.295/0001-62</t>
  </si>
  <si>
    <t>48.994.660/0001-61</t>
  </si>
  <si>
    <t>20.485.412/0001-76</t>
  </si>
  <si>
    <t>49.722.651/0001-84</t>
  </si>
  <si>
    <t>51.133.792/0001-03</t>
  </si>
  <si>
    <t>46.063.484/0001-19</t>
  </si>
  <si>
    <t>20.077.711/0001-71</t>
  </si>
  <si>
    <t>47.212.160/0001-68</t>
  </si>
  <si>
    <t>27.928.186/0001-08</t>
  </si>
  <si>
    <t>02.162.620/0001-52</t>
  </si>
  <si>
    <t>A3 PERFORMANCE FUNDO DE INVESTIMENTO EM COTAS DE FUNDOS DE INVESTIMENTO MULTIMERCADO CREDITO PRIVADO INVESTIMENTO NO EXTERIOR</t>
  </si>
  <si>
    <t>MAR ABSOLUTO WHG FUNDO DE INVESTIMENTO EM COTAS DE FUNDOS DE INVESTIMENTO MULTIMERCADO</t>
  </si>
  <si>
    <t>KINEA ZEUS FUNDO DE INVESTIMENTO FINANCEIRO DA CLASSE DE INVESTIMENTO EM COTAS MULTIMERCADO - RESPONSABILIDADE LIMITADA</t>
  </si>
  <si>
    <t>4º Trim.24</t>
  </si>
  <si>
    <t>CS EVOLUTION MACRO STRATEGIES FUNDO DE INVESTIMENTO EM COTAS DE FUNDOS DE INVESTIMENTO FINANCEIRO - MULTIMERCADO CREDITO PRIVADO RESP LIMITADA</t>
  </si>
  <si>
    <t>42.921.764/0001-60</t>
  </si>
  <si>
    <t>ITAÚ JANEIRO DISTRIBUIDORES FUNDO DE INVESTIMENTO FINANCEIRO DA CLASSE DE INVESTIMENTO EM COTAS MULTIMERCADO - RESPONSABILIDADE LIMITADA</t>
  </si>
  <si>
    <t>52.285.727/0001-66</t>
  </si>
  <si>
    <t>52.116.227/0001-09</t>
  </si>
  <si>
    <t>52.156.349/0001-10</t>
  </si>
  <si>
    <t>52.187.039/0001-63</t>
  </si>
  <si>
    <t>NEO PROVECTUS II A FUNDO DE INVESTIMENTO EM COTAS DE FUNDOS DE INVESTIMENTO MULTIMERCADO</t>
  </si>
  <si>
    <t>52.306.384/0001-79</t>
  </si>
  <si>
    <t>41.978.238/0001-73</t>
  </si>
  <si>
    <t>46.077.025/0001-94</t>
  </si>
  <si>
    <t>32.320.730/0001-66</t>
  </si>
  <si>
    <t>SANTANDER VALÊNCIA GLOBAL MULTIMERCADO FUNDO DE INVESTIMENTO EM COTAS DE FUNDO DE INVESTIMENTO</t>
  </si>
  <si>
    <t>41.722.136/0001-92</t>
  </si>
  <si>
    <t>24.078.037/0001-09</t>
  </si>
  <si>
    <t>28.747.733/0001-03</t>
  </si>
  <si>
    <t>29.733.842/0001-34</t>
  </si>
  <si>
    <t>17.087.932/0001-16</t>
  </si>
  <si>
    <t>44.315.938/0001-76</t>
  </si>
  <si>
    <t>19.038.997/0001-05</t>
  </si>
  <si>
    <t>43.593.976/0001-28</t>
  </si>
  <si>
    <t>34.286.706/0001-83</t>
  </si>
  <si>
    <t>37.093.442/0001-30</t>
  </si>
  <si>
    <t>29.549.598/0001-54</t>
  </si>
  <si>
    <t>35.002.795/0001-51</t>
  </si>
  <si>
    <t>BAHIA AM MARAÚ ADVISORY FUNDO DE INVESTIMENTO EM COTAS DE FUNDOS DE INVESTIMENTO MULTIMERCADO</t>
  </si>
  <si>
    <t>BAHIA AM MARAÚ FEEDER BOCOM BBM FUNDO DE INVESTIMENTO EM COTAS DE FUNDO DE INVESTIMENTO MULTIMERCADO</t>
  </si>
  <si>
    <t>BAHIA AM MARAÚ FUNDO DE INVESTIMENTO EM COTAS DE FUNDOS DE INVESTIMENTO MULTIMERCADO</t>
  </si>
  <si>
    <t>BB MULTIMERCADO CRIPTOATIVOS FULL LONGO PRAZO FUNDO DE INVESTIMENTO EM COTAS DE FUNDO DE INVESTIMENTO FINANCEIRO RESPONSABILIDADE LIMITADA</t>
  </si>
  <si>
    <t>OPPORTUNITY TOTAL EVOLUTION FUNDO DE INVESTIMENTO EM COTAS DE FUNDOS DE INVESTIMENTO MULTIMERCADO</t>
  </si>
  <si>
    <t>SAFRA KEPLER ADVANCED FUNDO DE INVESTIMENTO EM COTAS DE FUNDOS DE INVESTIMENTO MULTIMERCADO</t>
  </si>
  <si>
    <t>VINCI AUGURI FUNDO DE INVESTIMENTO EM COTAS DE FUNDOS DE INVESTIMENTO MULTIMERCADO</t>
  </si>
  <si>
    <t>ICATU VANGUARDA IGARATÉ LONG BIASED CLASSE DE INVESTIMENTO MULTIMERCADO – RESPONSABILIDADE LIMITADA</t>
  </si>
  <si>
    <t>KINEA CHRONOS FUNDO DE INVESTIMENTO FINANCEIRO MULTIMERCADO RESPONSABILIDADE LIMITADA</t>
  </si>
  <si>
    <t>KINEA PREV ATLAS FUNDO DE INVESTIMENTO FINANCEIRO MULTIMERCADO RESPONSABILIDADE LIMITADA</t>
  </si>
  <si>
    <t>CAPSTONE PARTNERS GESTAO DE RECURSOS LTDA</t>
  </si>
  <si>
    <t>QUANTITAS ASSET MANAGEMENT</t>
  </si>
  <si>
    <t>CREDIT SUISSE HEDGING-GRIFFO WEALTH</t>
  </si>
  <si>
    <t>A3 PERFORMANCE GESTÃO DE RECURSOS LTDA</t>
  </si>
  <si>
    <t>CHROMO INVESTIMENTOS LTDA</t>
  </si>
  <si>
    <t>JGP GESTAO PATRIMONIAL LTDA</t>
  </si>
  <si>
    <t>OPPORTUNITY GESTAO INTERNACIONAL DE RECURSOS LTDA</t>
  </si>
  <si>
    <t>1º Trim.25</t>
  </si>
  <si>
    <t>32.240.069/0001-89</t>
  </si>
  <si>
    <t>25.213.405/0001-39</t>
  </si>
  <si>
    <t>14.812.722/0001-55</t>
  </si>
  <si>
    <t>23.361.262/0001-87</t>
  </si>
  <si>
    <t>42.730.656/0001-00</t>
  </si>
  <si>
    <t>37.495.383/0001-26</t>
  </si>
  <si>
    <t>48.997.077/0001-04</t>
  </si>
  <si>
    <t>48.995.429/0001-92</t>
  </si>
  <si>
    <t>52.224.360/0001-70</t>
  </si>
  <si>
    <t>41.594.333/0001-73</t>
  </si>
  <si>
    <t>34.599.295/0001-86</t>
  </si>
  <si>
    <t>49.846.562/0001-40</t>
  </si>
  <si>
    <t>33.033.100/0001-73</t>
  </si>
  <si>
    <t>15.656.344/0001-20</t>
  </si>
  <si>
    <t>31.006.723/0001-21</t>
  </si>
  <si>
    <t>28.289.215/0001-93</t>
  </si>
  <si>
    <t>48.262.900/0001-33</t>
  </si>
  <si>
    <t>53.190.637/0001-54</t>
  </si>
  <si>
    <t>28.581.109/0001-89</t>
  </si>
  <si>
    <t>28.581.166/0001-68</t>
  </si>
  <si>
    <t>AZ QUEST ADVISORY TOTAL RETURN FUNDO DE INVESTIMENTO EM COTAS DE FUNDOS DE INVESTIMENTO MULTIMERCADO</t>
  </si>
  <si>
    <t>AZ QUEST DEBENTURES INCENTIVADAS FUNDO DE INVESTIMENTO EM COTAS DE FUNDOS DE INVESTIMENTO MULTIMERCADO CRÉDITO PRIVADO</t>
  </si>
  <si>
    <t>AZ QUEST TOTAL RETURN FUNDO DE INVESTIMENTO EM COTAS DE FUNDOS DE INVESTIMENTO MULTIMERCADO</t>
  </si>
  <si>
    <t>BTG PACTUAL MACRO HF FUNDO DE INVESTIMENTO MULTIMERCADO</t>
  </si>
  <si>
    <t>JGP DEBÊNTURES INCENTIVADAS JUROS REAIS FUNDO DE INVESTIMENTO EM COTAS DE FUNDOS DE INVESTIMENTO MULTIMERCADO CRÉDITO PRIVADO</t>
  </si>
  <si>
    <t>LATACHE CRÉDITO ESTRUTURADO FUNDO DE INVESTIMENTO MULTIMERCADO CREDITO PRIVADO</t>
  </si>
  <si>
    <t>SAFRA FERMAT AG FUNDO DE INVESTIMENTO EM COTAS DE FUNDOS DE INVESTIMENTO MULTIMERCADO</t>
  </si>
  <si>
    <t>SAFRA FERMAT FUNDO DE INVESTIMENTO EM COTAS DE FUNDOS DE INVESTIMENTO MULTIMERCADO</t>
  </si>
  <si>
    <t>SPX HORNET EQUITY HEDGE UBS FUNDO DE INVESTIMENTO FINANCEIRO - CLASSE DE INVESTIMENTO EM COTAS MULTIMERCADO – RESPONSABILIDADE LIMITADA</t>
  </si>
  <si>
    <t>MAR ASSET MANAGEMENT GESTORA DE RECURSOS</t>
  </si>
  <si>
    <t>2º Trim.25</t>
  </si>
  <si>
    <t>12.809.201/0001-13</t>
  </si>
  <si>
    <t>12.884.380/0001-53</t>
  </si>
  <si>
    <t>24.029.438/0001-60</t>
  </si>
  <si>
    <t>24.248.223/0001-30</t>
  </si>
  <si>
    <t>24.572.582/0001-49</t>
  </si>
  <si>
    <t>28.653.850/0001-08</t>
  </si>
  <si>
    <t>30.568.903/0001-34</t>
  </si>
  <si>
    <t>34.803.996/0001-95</t>
  </si>
  <si>
    <t>35.727.113/0001-78</t>
  </si>
  <si>
    <t>36.828.933/0001-19</t>
  </si>
  <si>
    <t>37.279.388/0001-11</t>
  </si>
  <si>
    <t>39.354.762/0001-21</t>
  </si>
  <si>
    <t>41.360.141/0001-00</t>
  </si>
  <si>
    <t>41.629.941/0001-76</t>
  </si>
  <si>
    <t>42.830.912/0001-30</t>
  </si>
  <si>
    <t>45.604.985/0001-00</t>
  </si>
  <si>
    <t>52.566.560/0001-01</t>
  </si>
  <si>
    <t>53.192.577/0001-09</t>
  </si>
  <si>
    <t>19.523.641/0001-59</t>
  </si>
  <si>
    <t>47.543.176/0001-53</t>
  </si>
  <si>
    <t>52.116.116/0001-94</t>
  </si>
  <si>
    <t>54.029.546/0001-02</t>
  </si>
  <si>
    <t>ADAM MACRO II FUNDO DE INVESTIMENTO EM COTAS DE FUNDOS DE INVESTIMENTO MULTIMERCADO</t>
  </si>
  <si>
    <t>CLASSE ÚNICA DE COTAS DO CHROMO MAKAPUU FUNDO DE INVESTIMENTO MULTIMERCADO - CRÉDITO PRIVADO RESPONSABILIDADE LIMITADA</t>
  </si>
  <si>
    <t>CLAVE FLEX PREV FIFE I FUNDO DE INVESTIMENTO FINANCEIRO MULTIMERCADO - RESPONSABILIDADE LIMITADA</t>
  </si>
  <si>
    <t>DAEMON NOUS GLOBAL FUNDO DE INVESTIMENTO EM COTAS DE FUNDOS DE INVESTIMENTO FINANCEIRO MULTIMERCADO - RESPONSABILIDADE LIMITADA</t>
  </si>
  <si>
    <t>GENOA TL FUNDO DE INVESTIMENTO EM COTAS DE FUNDOS DE INVESTIMENTO MULTIMERCADO</t>
  </si>
  <si>
    <t>HASHDEX CRYPTO SELECTION FUNDO DE INVESTIMENTO EM COTAS DE FUNDOS DE INVESTIMENTO MULTIMERCADO</t>
  </si>
  <si>
    <t>ILLUSTRIOUS FUNDO DE INVESTIMENTO EM COTAS DE FUNDOS DE INVESTIMENTO MULTIMERCADO</t>
  </si>
  <si>
    <t>ITAÚ HUNTER TOTAL RETURN MULTIMERCADO FUNDO DE INVESTIMENTO FINANCEIRO DA CLASSE DE INVESTIMENTO EM COTAS RESPONSABILIDADE LIMITADA</t>
  </si>
  <si>
    <t>KINEA OMEGA PREV FUNDO DE INVESTIMENTO FINANCEIRO MULTIMERCADO CRÉDITO PRIVADO – RESPONSABILIDADE LIMITADA</t>
  </si>
  <si>
    <t>MILENIO 180 FUNDO DE INVESTIMENTO EM COTAS DE FUNDOS DE INVESTIMENTO MULTIMERCADO CRÉDITO PRIVADO</t>
  </si>
  <si>
    <t>SPX HORNET EQUITY HEDGE XP FUNDO DE INVESTIMENTO FINANCEIRO - CLASSE DE INVESTIMENTO EM COTAS MULTIMERCADO – RESPONSABILIDADE LIMITADA</t>
  </si>
  <si>
    <t>SPX RAPTOR F-22 FUNDO DE INVESTIMENTO EM COTAS DE FUNDOS DE INVESTIMENTO MULTIMERCADO CRÉDITO PRIVADO INVESTIMENTO NO EXTERIOR</t>
  </si>
  <si>
    <t>SPX RAPTOR FEEDER IE FIC MULT CRED PRIV</t>
  </si>
  <si>
    <t>V8 SPEEDWAY LONG SHORT FUNDO DE INVESTIMENTO EM COTAS DE FUNDOS DE INVESTIMENTO MULTIMERCADO</t>
  </si>
  <si>
    <t>VINCI ATLAS FUNDO DE INVESTIMENTO EM COTAS DE FUNDOS DE INVESTIMENTO MULTIMERCADO</t>
  </si>
  <si>
    <t>CLASSE ÚNICA DE COTAS DO CHROMO KERMORVAN FUNDO DE INVESTIMENTO MULTIMERCADO - CRÉDITO PRIVADO RESPONSABILIDADE LIMITADA</t>
  </si>
  <si>
    <t>CONSTÂNCIA ABSOLUTO CLASSE DE INVESTIMENTO MULTIMERCADO – RESPONSABILIDADE LIMITADA</t>
  </si>
  <si>
    <t>FUNDAMENTA LATAM WHG FUNDO DE INVESTIMENTO MULTIMERCADO CRÉDITO PRIVADO</t>
  </si>
  <si>
    <t>GENOA CAPITAL VESTAS A FUNDO DE INVESTIMENTO FINANCEIRO DA CLASSE DE INVESTIMENTO EM COTAS MULTIMERCADO RESPONSABILIDADE LIMITADA</t>
  </si>
  <si>
    <t>GIANT ZARATHUSTRA FUNDO DE INVESTIMENTO EM COTAS DE FUNDOS DE INVESTIMENTO MULTIMERCADO</t>
  </si>
  <si>
    <t>IBIUNA LONG BIASED FUNDO DE INVESTIMENTO FINANCEIRO – CLASSE DE INVESTIMENTO EM COTAS MULTIMERCADO – RESPONSABILIDADE LIMITADA</t>
  </si>
  <si>
    <t>IBIUNA LONG SHORT STLS FUNDO DE INVESTIMENTO FINANCEIRO - CLASSE DE INVESTIMENTO EM COTAS MULTIMERCADO – RESPONSABILIDADE LIMITADA</t>
  </si>
  <si>
    <t>ITAÚ OPTIMUS EXTREME MULTIMERCADO FUNDO DE INVESTIMENTO FINANCEIRO DA CLASSE DE INVESTIMENTO EM COTAS RESPONSABILIDADE LIMITADA</t>
  </si>
  <si>
    <t>ITAÚ VÉRTICE OPTIMUS EXTREME MULTIMERCADO FUNDO DE INVESTIMENTO FINANCEIRO DA CLASSE DE INVESTIMENTO EM COTAS RESPONSABILIDADE LIMITADA</t>
  </si>
  <si>
    <t>LEGACY CAPITAL A FUNDO DE INVESTIMENTO FINANCEIRO DA CLASSE DE INVESTIMENTO EM COTAS MULTIMERCADO RESPONSABILIDADE LIMITADA</t>
  </si>
  <si>
    <t>LEGACY CAPITAL ADVISORY FUNDO DE INVESTIMENTO EM COTAS MULTIMERCADO RESPONSABILIDADE LIMITADA</t>
  </si>
  <si>
    <t>LEGACY CAPITAL EDGE FUNDO DE INVESTIMENTO FINANCEIRO DA CLASSE DE INVESTIMENTO EM COTAS MULTIMERCADO RESPONSABILIDADE LIMITADA</t>
  </si>
  <si>
    <t>LEGACY CAPITAL TFO FUNDO DE INVESTIMENTO EM COTAS DE FUNDOS DE INVESTIMENTO FINANCEIRO MULTIMERCADO - RESPONSABILIDADE LIMITADA</t>
  </si>
  <si>
    <t>PARCITAS HEDGE FUNDO DE INVESTIMENTO EM COTAS DE FUNDO DE INVESTIMENTO FINANCEIRO MULTIMERCADO - RESPONSABILIDADE LIMITADA</t>
  </si>
  <si>
    <t>2 tri 2025</t>
  </si>
  <si>
    <t>ARGUMENTO ADMINISTRAÇÃO DE CARTEIRA DE TÍTULOS E VALORES MOBILIÁRIOS</t>
  </si>
  <si>
    <t>DAEMON INVESTIMENTOS</t>
  </si>
  <si>
    <t>FINACAP INVESTIMENTOS LTDA</t>
  </si>
  <si>
    <t>OCTANTE CAPITAL</t>
  </si>
  <si>
    <t>PANDHORA INVESTIMENTOS LTDA</t>
  </si>
  <si>
    <t>3º trimestre de 2025</t>
  </si>
  <si>
    <t>3º Trim.25</t>
  </si>
  <si>
    <t>Fundos que entraram na carteira teórica do 3º Trim. 2025</t>
  </si>
  <si>
    <t>Fundos que saíram da carteira teórica no 3º Trim. 2025</t>
  </si>
  <si>
    <t>18.860.059/0001-15</t>
  </si>
  <si>
    <t>35.345.268/0001-40</t>
  </si>
  <si>
    <t>47.612.105/0001-65</t>
  </si>
  <si>
    <t>21.254.851/0001-30</t>
  </si>
  <si>
    <t>29.236.318/0001-58</t>
  </si>
  <si>
    <t>42.878.589/0001-75</t>
  </si>
  <si>
    <t>54.757.129/0001-78</t>
  </si>
  <si>
    <t>34.172.497/0001-47</t>
  </si>
  <si>
    <t>01.214.092/0001-75</t>
  </si>
  <si>
    <t>36.248.791/0001-10</t>
  </si>
  <si>
    <t>36.436.903/0001-67</t>
  </si>
  <si>
    <t>36.436.803/0001-30</t>
  </si>
  <si>
    <t>38.049.303/0001-71</t>
  </si>
  <si>
    <t>43.164.438/0001-18</t>
  </si>
  <si>
    <t>19.366.052/0001-04</t>
  </si>
  <si>
    <t>27.011.904/0001-79</t>
  </si>
  <si>
    <t>54.444.451/0001-47</t>
  </si>
  <si>
    <t>28.075.485/0001-00</t>
  </si>
  <si>
    <t>08.912.591/0001-85</t>
  </si>
  <si>
    <t>26.525.450/0001-91</t>
  </si>
  <si>
    <t>55.326.236/0001-04</t>
  </si>
  <si>
    <t>34.792.798/0001-73</t>
  </si>
  <si>
    <t>54.810.408/0001-58</t>
  </si>
  <si>
    <t>18.683.208/0001-18</t>
  </si>
  <si>
    <t>26.324.209/0001-02</t>
  </si>
  <si>
    <t>34.475.592/0001-10</t>
  </si>
  <si>
    <t>34.427.869/0001-39</t>
  </si>
  <si>
    <t>17.677.454/0001-02</t>
  </si>
  <si>
    <t>55.625.314/0001-71</t>
  </si>
  <si>
    <t>25.079.578/0001-06</t>
  </si>
  <si>
    <t>54.784.316/0001-40</t>
  </si>
  <si>
    <t>41.632.880/0001-04</t>
  </si>
  <si>
    <t>54.444.348/0001-05</t>
  </si>
  <si>
    <t>54.679.495/0001-56</t>
  </si>
  <si>
    <t>41.342.497/0001-03</t>
  </si>
  <si>
    <t>34.781.162/0001-26</t>
  </si>
  <si>
    <t>45.126.753/0001-86</t>
  </si>
  <si>
    <t>13.418.910/0001-30</t>
  </si>
  <si>
    <t>30.592.680/0001-40</t>
  </si>
  <si>
    <t>39.914.053/0001-53</t>
  </si>
  <si>
    <t>18.832.847/0001-06</t>
  </si>
  <si>
    <t>19.587.174/0001-20</t>
  </si>
  <si>
    <t>41.451.610/0001-99</t>
  </si>
  <si>
    <t>41.978.534/0001-74</t>
  </si>
  <si>
    <t>26.406.328/0001-04</t>
  </si>
  <si>
    <t>19.657.463/0001-59</t>
  </si>
  <si>
    <t>ABSOLUTE HEDGE FUNDO DE INVESTIMENTO EM COTAS DE FUNDOS DE INVESTIMENTO FINANCEIRO MULTIMERCADO - RESPONSABILIDADE LIMITADA</t>
  </si>
  <si>
    <t>ABSOLUTE VERTEX IV FUNDO DE INVESTIMENTO EM COTAS DE FUNDOS DE INVESTIMENTO FINANCEIRO MULTIMERCADO - RESPONSABILIDADE LIMITADA</t>
  </si>
  <si>
    <t>ACE CAPITAL MULTICENÁRIOS FUNDO DE INVESTIMENTO EM COTAS DE FUNDO DE INVESTIMENTO MULTIMERCADO</t>
  </si>
  <si>
    <t>ARPOADOR FI EM COTAS DE FI MULTIMERCADO CREDITO PRIVADO</t>
  </si>
  <si>
    <t>B2V CRYPTO 100 FUNDO DE  INVESTIMENTO FINANCEIRO MULTIMERCADO INVESTIMENTO NO EXTERIOR –  RESPONSABILIDADE LIMITADA</t>
  </si>
  <si>
    <t>BRADESCO DANÚBIO JUROS E MOEDAS FUNDO DE INVESTIMENTO EM COTAS DE FUNDOS DE INVESTIMENTO MULTIMERCADO</t>
  </si>
  <si>
    <t>BRADESCO EXPLORER FRONTIER HEDGE FUND CLASSE DE INVESTIMENTO  MULTIMERCADO CRÉDITO PRIVADO BRL</t>
  </si>
  <si>
    <t>CAIXA ESTRATÉGIA LIVRE CLASSE DE INVESTIMENTO EM COTAS DE CLASSE DE FUNDO DE INVESTIMENTO FINANCEIRO MULTIMERCADO LONGO PRAZO - RESPONSABILIDADE LIMITADA</t>
  </si>
  <si>
    <t>CLASSE ÚNICA DE COTAS DO ARMOR AXE FUNDO DE INVESTIMENTO FINANCEIRO EM COTAS DE FUNDOS DE INVESTIMENTO MULTIMERCADO RESPONSABILIDADE LIMITADA</t>
  </si>
  <si>
    <t>CLASSE ÚNICA DE COTAS DO BTG PACTUAL DISCOVERY FUNDO DE INVESTIMENTO FINANCEIRO MULTIMERCADO - RESPONSABILIDADE LIMITADA</t>
  </si>
  <si>
    <t>CLASSE ÚNICA DE COTAS DO CAPSTONE MACRO A FUNDO DE INVESTIMENTO FINANCEIRO EM COTAS DE FUNDOS DE INVESTIMENTO MULTIMERCADO RESPONSABILIDADE LIMITADA</t>
  </si>
  <si>
    <t>CLASSE ÚNICA DE COTAS DO CAPSTONE MACRO ADVISORY FUNDO DE INVESTIMENTO FINANCEIRO EM COTAS DE FUNDOS DE INVESTIMENTO MULTIMERCADO RESPONSABILIDADE LIMITADA</t>
  </si>
  <si>
    <t>CLASSE ÚNICA DE COTAS DO CAPSTONE MACRO P FUNDO DE INVESTIMENTO FINANCEIRO EM COTAS DE FUNDOS DE INVESTIMENTO MULTIMERCADO RESPONSABILIDADE LIMITADA</t>
  </si>
  <si>
    <t>CLASSE ÚNICA DE COTAS DO MERAKI LONG BIASED FUNDO DE INVESTIMENTO FINANCEIRO EM COTAS DE FUNDOS DE INVESTIMENTO MULTIMERCADO</t>
  </si>
  <si>
    <t>CLASSE ÚNICA DE COTAS DO POLO CRÉDITO ESTRUTURADO 90 FUNDO DE INVESTIMENTO FINANCEIRO EM COTAS DE FUNDOS DE INVESTIMENTO MULTIMERCADO CRÉDITO PRIVADO RESPONSABILIDADE LIMITADA</t>
  </si>
  <si>
    <t>CLASSE ÚNICA DE COTAS DO SAFARI 30 FUNDO DE INVESTIMENTO FINANCEIRO EM COTAS DE FUNDOS DE INVESTIMENTO MULTIMERCADO II - RESPONSABILIDADE LIMITADA</t>
  </si>
  <si>
    <t>CLASSE ÚNICA DE COTAS DO SHARP LONG SHORT 2X FEEDER FUNDO DE INVESTIMENTO FINANCEIRO EM COTAS DE FUNDOS DE INVESTIMENTO MULTIMERCADO - RESPONSABILIDADE LIMITADA</t>
  </si>
  <si>
    <t>FUTURA ARB FUNDO DE INVESTIMENTO MULTIMERCADO</t>
  </si>
  <si>
    <t>GENOA CAPITAL PULSE PREV A FIFE FUNDO DE INVESTIMENTO FINANCEIRO MULTIMERCADO - RESPONSABILIDADE LIMITADA</t>
  </si>
  <si>
    <t>ITAÚ MULTIMERCADO HEDGE PLUS FUNDO DE INVESTIMENTO FINANCEIRO DA CLASSE DE INVESTIMENTO EM COTAS RESPONSABILIDADE LIMITADA</t>
  </si>
  <si>
    <t>JGP MAX FUNDO DE INVESTIMENTO EM COTAS DE FUNDOS DE INVESTIMENTO  FINANCEIRO MULTIMERCADO – RESPONSABILIDADE LIMITADA</t>
  </si>
  <si>
    <t>JGP SELECT PREMIUM FUNDO DE INVESTIMENTO FINANCEIRO MULTIMERCADO CRÉDITO PRIVADO INVESTIMENTO NO EXTERIOR - RESPONSABILIDADE LIMITADA</t>
  </si>
  <si>
    <t>KAPITALO ZETA PREV MASTER FUNDO DE INVESTIMENTO FINANCEIRO MULTIMERCADO - RESPONSABILIDADE LIMITADA</t>
  </si>
  <si>
    <t>KAPITALO ZETA VC FC FI MULT</t>
  </si>
  <si>
    <t>LEGACY CAPITAL PREVIDENCIÁRIO ITAÚ PLUS FUNDO DE INVESTIMENTO FINANCEIRO DA CLASSE DE INVESTIMENTO EM COTAS MULTIMERCADO - RESPONSABILIDADE LIMITADA</t>
  </si>
  <si>
    <t>MAG MULTIESTRATÉGIA FUNDO DE INVESTIMENTO FINANCEIRO MULTIMERCADO – RESPONSABILIDADE LIMITADA</t>
  </si>
  <si>
    <t>NEO PROVECTUS I FUNDO DE INVESTIMENTO FINANCEIRO DA CLASSE DE INVESTIMENTO EM COTAS MULTIMERCADO RESPONSABILIDADE LIMITADA</t>
  </si>
  <si>
    <t>OCCAM RETORNO ABSOLUTO ADVISORY  FUNDO DE INVESTIMENTO EM COTAS DE FUNDOS DE INVESTIMENTO FINANCEIRO  MULTIMERCADO – RESPONSABILIDADE LIMITADA</t>
  </si>
  <si>
    <t>OCEANA LONG BIASED PREV FUNDO DE INVESTIMENTO FINANCEIRO MULTIMERCADO - RESPONSABILIDADE LIMITADA</t>
  </si>
  <si>
    <t>OCEANA STR FUNDO DE INVESTIMENTO EM COTAS DE FUNDOS DE INVESTIMENTO MULTIMERCADO.</t>
  </si>
  <si>
    <t>PORTO RIO BRANCO FUNDO DE INVESTIMENTO FINANCEIRO DA CLASSE DE INVESTIMENTO EM COTAS MULTIMERCADO RESPONSABILIDADE LIMITADA</t>
  </si>
  <si>
    <t>SAFRA KEPLER EQUITY HEDGE FUNDO DE INVESTIMENTO MULTIMERCADO</t>
  </si>
  <si>
    <t>SAFRA KEPLER MACRO CLASSE DE INVESTIMENTO EM COTAS MULTIMERCADO RESPONSABILIDADE LIMITADA</t>
  </si>
  <si>
    <t>SPX FALCON INSTITUCIONAL FUNDO DE INVESTIMENTO FINANCEIRO DA CLASSE DE INVESTIMENTO EM COTAS MULTIMERCADO RESPONSABILIDADE LIMITADA</t>
  </si>
  <si>
    <t>SPX HORNET EQUITY HEDGE CARPA FUNDO DE INVESTIMENTO FINANCEIRO DA CLASSE DE INVESTIMENTO EM COTAS MULTIMERCADO - RESPONSABILIDADE LIMITADA</t>
  </si>
  <si>
    <t>SPX RANGER PREVIDENCIÁRIO FUNDO DE INVESTIMENTO FINANCEIRO MULTIMERCADO - RESPONSABILIDADE LIMITADA</t>
  </si>
  <si>
    <t>SPX RAPTOR 180 ADVISORY FUNDO DE INVESTIMENTO EM COTAS DE FUNDOS DE INVESTIMENTO MULTIMERCADO CRÉDITO PRIVADO INVESTIMENTO NO EXTERIOR</t>
  </si>
  <si>
    <t>SPX SEAHAWK GLOBAL FUNDO DE INVESTIMENTO EM COTAS DE FUNDOS DE INVESTIMENTO MULTIMERCADO CRÉDITO PRIVADO</t>
  </si>
  <si>
    <t>TENAX TOTAL RETURN FUNDO DE INVESTIMENTO FINANCEIRO DA CLASSE DE INVESTIMENTO EM COTAS MULTIMERCADO RESPONSABILIDADE LIMITADA</t>
  </si>
  <si>
    <t>UJAY HEDGE FUNDO DE INVESTIMENTO EM COTAS DE FUNDOS DE INVESTIMENTO MULTIMERCADO</t>
  </si>
  <si>
    <t>VERDE AM V60 FUNDO DE INVESTIMENTO FINANCEIRO DA CLASSE DE INVESTIMENTO EM COTAS MULTIMERCADO RESPONSABILIDADE LIMITADA</t>
  </si>
  <si>
    <t>VERDE AM WHG60 FUNDO DE INVESTIMENTO FINANCEIRO DA CLASSE DE INVESTIMENTO EM COTAS MULTIMERCADO RESPONSABILIDADE LIMITADA</t>
  </si>
  <si>
    <t>VERSA LONG BIASED FUNDO DE INVESTIMENTO MULTIMERCADO</t>
  </si>
  <si>
    <t>VINCI INTERNACIONAL FUNDO DE INVESTIMENTO EM COTAS DE FUNDOS DE INVESTIMENTO MULTIMERCADO – INVESTIMENTO NO EXTERIOR</t>
  </si>
  <si>
    <t>WHG INVESTMENT FOCUS FUNDO DE INVESTIMENTO EM COTAS MULTIMERCADO CRÉDITO PRIVADO</t>
  </si>
  <si>
    <t>WHG RF DINÂMICO FUNDO DE INVESTIMENTO FINANCEIRO DA CLASSE DE INVESTIMENTO EM COTAS MULTIMERCADO RESPONSABILIDADE LIMITADA</t>
  </si>
  <si>
    <t>WPA MASTER MULTIMERCADO CRÉDITO PRIVADO FUNDO DE INVESTIMENTO</t>
  </si>
  <si>
    <t>XP DEBÊNTURES INCENTIVADAS IMAB CRÉDITO PRIVADO FUNDO INCENTIVADO DE INVESTIMENTO FINANCEIRO EM INFRAESTRUTURA RENDA FIXA - RESPONSABILIDADE LIMITADA</t>
  </si>
  <si>
    <t>ICATU VANGUARDA IMOBILIÁRIO FUNDO DE INVESTIMENTO  MULTIMERCADO CRÉDITO PRIVADO</t>
  </si>
  <si>
    <t>Composição da Carteira 3º Trim. 2025 - Por Gestor</t>
  </si>
  <si>
    <t>Composição da Carteira Teórica 3º Trim. 2025</t>
  </si>
  <si>
    <t>VERDE ASSET MANAGEMENT SA</t>
  </si>
  <si>
    <t>TENAX CAPITAL LTDA</t>
  </si>
  <si>
    <t>MOAT CAPITAL GESTAO DE RECURSOS LTDA</t>
  </si>
  <si>
    <t>CANVAS CAPITAL SA</t>
  </si>
  <si>
    <t>GAUSS CAPITAL GESTORA DE RECURSOS LTDA</t>
  </si>
  <si>
    <t>NORTE ASSET MANAGEMENT GESTAO DE REC SA</t>
  </si>
  <si>
    <t>ARTESANAL INVESTIMENTOS LTDA</t>
  </si>
  <si>
    <t>BLP CRYPTO GESTORA DE RECURSOS LTDA</t>
  </si>
  <si>
    <t>CAIXA ASSET</t>
  </si>
  <si>
    <t>ARMOR GESTORA DE RECURSOS LTDA</t>
  </si>
  <si>
    <t>MERAKI CAPITAL GESTAO DE RECURSOS LTDA</t>
  </si>
  <si>
    <t>SAFARI CAPITAL GESTAO DE RECURSOS LTDA</t>
  </si>
  <si>
    <t>SHARP CAPITAL GESTORA DE RECURSOS</t>
  </si>
  <si>
    <t>NOVA FUTURA GESTORA DE RECURSOS LTDA</t>
  </si>
  <si>
    <t>HEDGE ALTERNATIVE INVESTMENTS LTDA</t>
  </si>
  <si>
    <t>MONGERAL AEGON INVESTIMENTOS LTDA</t>
  </si>
  <si>
    <t>PORTO SEGURO INVESTIMENTOS LTDA</t>
  </si>
  <si>
    <t>UJAY CAPITAL INVESTIMENTOS LTDA</t>
  </si>
  <si>
    <t>VERSA GESTORA DE RECURSOS LTDA</t>
  </si>
  <si>
    <t>MILESTONES ADM DE RECURSOS LTDA</t>
  </si>
  <si>
    <t>XP VISTA ASSET MANAGEMENT LTDA</t>
  </si>
  <si>
    <t>3° trimestre 2025</t>
  </si>
  <si>
    <t>3 tri 2025</t>
  </si>
  <si>
    <t>ABSOLUTE ESTRATÉGIA VERTEX FUNDO DE INVESTIMENTO EM COTAS DE FUNDOS DE INVESTIMENTO FINANCEIRO MULTIMERCADO - RESPONSABILIDADE LIMITADA</t>
  </si>
  <si>
    <t>ABSOLUTE VERTEX ADVISORY FUNDO DE INVESTIMENTO EM COTAS DE FUNDOS DE INVESTIMENTO FINANCEIRO MULTIMERCADO</t>
  </si>
  <si>
    <t>ABSOLUTE VERTEX FEEDER I FUNDO DE INVESTIMENTO EM COTAS DE FUNDOS DE INVESTIMENTO FINANCEIRO MULTIMERCADO - RESPONSABILIDADE LIMITADA</t>
  </si>
  <si>
    <t>ABSOLUTE VERTEX FUNDO DE INVESTIMENTO EM COTAS DE FUNDOS DE INVESTIMENTO FINANCEIRO MULTIMERCADO - RESPONSABILIDADE LIMITADA</t>
  </si>
  <si>
    <t>ABSOLUTE VERTEX II FUNDO DE INVESTIMENTO EM COTAS DE FUNDOS DE INVESTIMENTO FINANCEIRO MULTIMERCADO</t>
  </si>
  <si>
    <t>ABSOLUTE VERTEX RED FUNDO DE INVESTIMENTO EM COTAS DE FUNDOS DE INVESTIMENTO FINANCEIRO MULTIMERCADO - RESPONSABILIDADE LIMITADA</t>
  </si>
  <si>
    <t>ACE CAPITAL PREV IQ 2 FIFE FUNDO DE INVESTIMENTO FINANCEIRO MULTIMERCADO RESPONSABILIDADE LIMITADA</t>
  </si>
  <si>
    <t>ACE CAPITAL PREV RED FUNDO DE INVESTIMENTO FINANCEIRO DA CLASSE DE INVESTIMENTO EM COTAS MULTIMERCADO RESPONSABILIDADE LIMITADA</t>
  </si>
  <si>
    <t>ACE CAPITAL PREVIDENCIÁRIO ITAÚ II FUNDO DE INVESTIMENTO FINANCEIRO DA CLASSE DE INVESTIMENTO EM COTAS MULTIMERCADO RESPONSABILIDADE LIMITADA</t>
  </si>
  <si>
    <t>ADAM MACRO ADVISORY FUNDO DE INVESTIMENTO EM COTAS DE FUNDOS DE INVESTIMENTO FINANCEIRO MULTIMERCADO – RESPONSABILIDADE LIMITADA</t>
  </si>
  <si>
    <t>ARX MACRO FUNDO DE INVESTIMENTO EM COTAS DE FUNDOS DE INVESTIMENTO FINANCEIRO MULTIMERCADO – RESPONSABILIDADE LIMITADA</t>
  </si>
  <si>
    <t>B2V CRYPTO 100 FUNDO DE INVESTIMENTO FINANCEIRO MULTIMERCADO INVESTIMENTO NO EXTERIOR – RESPONSABILIDADE LIMITADA</t>
  </si>
  <si>
    <t>BB ADELINO FUNDO DE INVESTIMENTO FINANCEIRO MULTIMERCADO CRÉDITO PRIVADO LONGO PRAZO</t>
  </si>
  <si>
    <t>BRADESCO EXPLORER FRONTIER HEDGE FUND CLASSE DE INVESTIMENTO MULTIMERCADO CRÉDITO PRIVADO BRL</t>
  </si>
  <si>
    <t>BTG PACTUAL DISCOVERY FUNDO DE INVESTIMENTO MULTIMERCADO</t>
  </si>
  <si>
    <t>CANVAS VECTOR FUNDO DE INVESTIMENTO EM COTAS DE FUNDOS DE INVESTIMENTO FINANCEIRO MULTIMERCADO – RESPONSABILIDADE LIMITADA</t>
  </si>
  <si>
    <t>CLASSE ÚNICA DE COTAS DO ARG I FUNDO DE INVESTIMENTO FINANCEIRO MULTIMERCADO RESPONSABILIDADE LIMITADA</t>
  </si>
  <si>
    <t>CLASSE ÚNICA DE COTAS DO CAPSTONE MACRO CPCW FUNDO DE INVESTIMENTO FINANCEIRO EM COTAS DE FUNDOS DE INVESTIMENTO MULTIMERCADO RESPONSABILIDADE LIMITADA</t>
  </si>
  <si>
    <t>CLASSE ÚNICA DE COTAS DO CAPSTONE MACRO FF FUNDO DE INVESTIMENTO FINANCEIRO EM COTAS DE FUNDOS DE INVESTIMENTO MULTIMERCADO RESPONSABILIDADE LIMITADA</t>
  </si>
  <si>
    <t>CLASSE ÚNICA DE COTAS DO CAPSTONE MACRO JGPWM FUNDO DE INVESTIMENTO FINANCEIRO EM COTAS DE FUNDOS DE INVESTIMENTO MULTIMERCADO RESPONSABILIDADE LIMITADA</t>
  </si>
  <si>
    <t>CLASSE ÚNICA DE COTAS DO CAPSTONE MACRO RED FUNDO DE INVESTIMENTO FINANCEIRO EM COTAS DE FUNDOS DE INVESTIMENTO MULTIMERCADO RESPONSABILIDADE LIMITADA</t>
  </si>
  <si>
    <t>CLASSE ÚNICA DE COTAS DO CONCÓRDIA HARVEST FUNDO DE INVESTIMENTO MULTIMERCADO RESPONSABILIDADE LIMITADA</t>
  </si>
  <si>
    <t>CLASSE ÚNICA DE COTAS DO DAO MULTIFACTOR LONG BIASED FUNDO DE INVESTIMENTO FINANCEIRO EM COTAS DE FUNDOS DE INVESTIMENTO MULTIMERCADO</t>
  </si>
  <si>
    <t>CLASSE ÚNICA DE COTAS DO EXPLORITAS AMERICA LATINA FUNDO DE INVESTIMENTO FINANCEIRO EM COTAS DE FUNDOS DE INVESTIMENTO MULTIMERCADO - RESPONSABILIDADE LIMITADA</t>
  </si>
  <si>
    <t>CLASSE ÚNICA DE COTAS DO GAP ABSOLUTO FUNDO DE INVESTIMENTO FINANCEIRO EM COTAS DE FUNDO DE INVESTIMENTO FINANCEIRO MULTIMERCADO RESPONSABILIDADE LIMITADA</t>
  </si>
  <si>
    <t>CLASSE ÚNICA DE COTAS DO GENOA CAPITAL VESTAS B FUNDO DE INVESTIMENTO FINANCEIRO EM COTAS DE FUNDOS DE INVESTIMENTO MULTIMERCADO RESPONSABILIDADE LIMITADA</t>
  </si>
  <si>
    <t>CLASSE ÚNICA DE COTAS DO KÍNITRO 30 FUNDO DE INVESTIMENTO FINANCEIRO EM COTAS DE FUNDOS DE INVESTIMENTO MULTIMERCADO - RESPONSABILIDADE LIMITADA</t>
  </si>
  <si>
    <t>CLASSE ÚNICA DE COTAS DO LEGACY CAPITAL ALPHA BP FUNDO DE INVESTIMENTO FINANCEIRO EM COTAS DE FUNDOS DE INVESTIMENTO MULTIMERCADO RESPONSABILIDADE LIMITADA</t>
  </si>
  <si>
    <t>CLASSE ÚNICA DE COTAS DO LEGACY CAPITAL B FUNDO DE INVESTIMENTO FINANCEIRO EM COTAS DE FUNDOS DE INVESTIMENTO MULTIMERCADO – RESPONSABILIDADE LIMITADA</t>
  </si>
  <si>
    <t>CLASSE ÚNICA DE COTAS DO LEGACY CAPITAL P FUNDO DE INVESTIMENTO FINANCEIRO EM COTAS DE FUNDOS DE INVESTIMENTO MULTIMERCADO - RESPONSABILIDADE LIMITADA</t>
  </si>
  <si>
    <t>CLASSE ÚNICA DE COTAS DO LEGACY CAPITAL PREVIDENCIÁRIO RED FUNDO DE INVESTIMENTO FINANCEIRO EM COTAS DE FUNDOS DE INVESTIMENTO MULTIMERCADO - RESPONSABILIDADE LIMITADA</t>
  </si>
  <si>
    <t>CLASSE ÚNICA DE COTAS DO MANTARO EQUITY HEDGE FUNDO DE INVESTIMENTO FINANCEIRO MULTIMERCADO RESPONSABILIDADE LIMITADA</t>
  </si>
  <si>
    <t>CLASSE ÚNICA DE COTAS DO MANTARO LB FUNDO DE INVESTIMENTO FINANCEIRO EM COTAS DE FUNDOS DE INVESTIMENTO MULTIMERCADO - RESPONSABILIDADE LIMITADA</t>
  </si>
  <si>
    <t>CLASSE ÚNICA DE COTAS DO MAR ABSOLUTO A FUNDO DE INVESTIMENTO FINANCEIRO EM COTAS DE FUNDOS DE INVESTIMENTO MULTIMERCADO - RESPONSABILIDADE LIMITADA</t>
  </si>
  <si>
    <t>CLASSE ÚNICA DE COTAS DO MAR ABSOLUTO II FUNDO DE INVESTIMENTO FINANCEIRO EM COTAS DE FUNDOS DE INVESTIMENTO MULTIMERCADO - RESPONSABILIDADE LIMITADA</t>
  </si>
  <si>
    <t>CLASSE ÚNICA DE COTAS DO SOLANA LONG AND SHORT FUNDO DE INVESTIMENTO FINANCEIRO EM COTAS DE FUNDOS DE INVESTIMENTO MULTIMERCADO RESPONSABILIDADE LIMITADA</t>
  </si>
  <si>
    <t>CLASSE ÚNICA DE COTAS DO SPRINGS EQUITY HEDGE FUNDO DE INVESTIMENTO FINANCEIRO EM COTAS DE FUNDOS DE INVESTIMENTO MULTIMERCADO - RESPONSABILIDADE LIMITADA</t>
  </si>
  <si>
    <t>CLASSE ÚNICA DE COTAS DO TC COSMOS FUNDO DE INVESTIMENTO FINANCEIRO MULTIMERCADO</t>
  </si>
  <si>
    <t>CLASSE ÚNICA DE COTAS DO TFO CAPSTONE MACRO FUNDO DE INVESTIMENTO FINANCEIRO EM COTAS DE FUNDOS DE INVESTIMENTO MULTIMERCADO RESPONSABILIDADE LIMITADA</t>
  </si>
  <si>
    <t>CLASSE ÚNICA DE COTAS DO TÁVOLA EQUITY HEDGE 15 FUNDO DE INVESTIMENTO FINANCEIRO MULTIMERCADO RESPONSABILIDADE LIMITADA</t>
  </si>
  <si>
    <t>CS EVOLUTION FOUNDERS MACRO STRATEGIES FUNDO DE INVESTIMENTO EM COTAS DE FUNDOS DE INVESTIMENTO FINANCEIRO - MULTIMERCADO RESPONSABILIDADE LIMITADA</t>
  </si>
  <si>
    <t>CS EVOLUTION MACRO STRATEGIES II FUNDO DE INVESTIMENTO EM COTAS DE FUNDOS DE INVESTIMENTO FINANCEIRO MULTIMERCADO – RESPONSABILIDADE LIMITADA</t>
  </si>
  <si>
    <t>CSHG GENOA CAPITAL CRUISE PREV II FUNDO DE INVESTIMENTO EM COTAS DE FUNDOS DE INVESTIMENTO FINANCEIRO – MULTIMERCADO RESPONSABILIDADE LIMITADA</t>
  </si>
  <si>
    <t>CSHG VERDE FUNDO DE INVESTIMENTO EM COTAS DE FUNDOS DE INVESTIMENTO FINANCEIRO MULTIMERCADO - RESPONSABILIDADE LIMITADA</t>
  </si>
  <si>
    <t>DAHLIA TOTAL RETURN FUNDO DE INVESTIMENTO EM COTAS DE FUNDOS DE INVESTIMENTO FINANCEIRO MULTIMERCADO– RESPONSABILIDADE LIMITADA</t>
  </si>
  <si>
    <t>FINACAP FUNDO DE INVESTIMENTO FINANCEIRO - CLASSE DE INVESTIMENTO MULTIMERCADO CRÉDITO PRIVADO - RESPONSABILIDADE LIMITADA</t>
  </si>
  <si>
    <t>GENOA CAPITAL ARPA CLASSE DE INVESTIMENTO EM COTAS DE CLASSE DE INVESTIMENTO MULTIMERCADO – RESPONSABILIDADE LIMITADA</t>
  </si>
  <si>
    <t>GENOA CAPITAL CRUISE PREV FOF RED FUNDO DE INVESTIMENTO FINANCEIRO DA CLASSE DE INVESTIMENTO EM COTAS MULTIMERCADO RESPONSABILIDADE LIMITADA</t>
  </si>
  <si>
    <t>GENOA CAPITAL RADAR 701 CLASSE DE INVESTIMENTO EM COTAS DE CLASSE DE INVESTIMENTO MULTIMERCADO – RESPONSABILIDADE LIMITADA</t>
  </si>
  <si>
    <t>GENOA CAPITAL RADAR A FUNDO DE INVESTIMENTO FINANCEIRO DA CLASSE DE INVESTIMENTO EM COTAS MULTIMERCADO RESPONSABILIDADE LIMITADA</t>
  </si>
  <si>
    <t>GENOA CAPITAL RADAR AB CLASSE DE INVESTIMENTO EM COTAS DE CLASSE DE INVESTIMENTO MULTIMERCADO – RESPONSABILIDADE LIMITADA</t>
  </si>
  <si>
    <t>GENOA CAPITAL RADAR ADVISORY CLASSE DE INVESTIMENTO EM COTAS DE CLASSE DE INVESTIMENTO MULTIMERCADO – RESPONSABILIDADE LIMITADA</t>
  </si>
  <si>
    <t>GENOA CAPITAL RADAR CLASSE DE INVESTIMENTO EM COTAS DE CLASSE DE INVESTIMENTO MULTIMERCADO – RESPONSABILIDADE LIMITADA</t>
  </si>
  <si>
    <t>GENOA CAPITAL RADAR J CLASSE DE INVESTIMENTO EM COTAS DE CLASSE DE INVESTIMENTO MULTIMERCADO – RESPONSABILIDADE LIMITADA</t>
  </si>
  <si>
    <t>GENOA CAPITAL RADAR RED CLASSE DE INVESTIMENTO EM COTAS DE CLASSE DE INVESTIMENTO MULTIMERCADO – RESPONSABILIDADE LIMITADA</t>
  </si>
  <si>
    <t>GENOA CAPITAL RADAR STB CLASSE DE INVESTIMENTO EM COTAS DE CLASSE DE INVESTIMENTO MULTIMERCADO – RESPONSABILIDADE LIMITADA</t>
  </si>
  <si>
    <t>GENOA CAPITAL RADAR VNC CLASSE DE INVESTIMENTO EM COTAS DE CLASSE DE INVESTIMENTO MULTIMERCADO – RESPONSABILIDADE LIMITADA</t>
  </si>
  <si>
    <t>GENOA CAPITAL SAGRES CLASSE DE INVESTIMENTO EM COTAS DE CLASSE DE INVESTIMENTO EM MULTIMERCADO – RESPONSABILIDADE LIMITADA</t>
  </si>
  <si>
    <t>GENOA CAPITAL SAGRES I CLASSE DE INVESTIMENTO EM COTAS DE CLASSE DE INVESTIMENTO EM MULTIMERCADO – RESPONSABILIDADE LIMITADA</t>
  </si>
  <si>
    <t>GENOA CAPITAL VESTAS III CLASSE DE INVESTIMENTO EM COTAS DE CLASSE DE INVESTIMENTO MULTIMERCADO – RESPONSABILIDADE LIMITADA</t>
  </si>
  <si>
    <t>GENOA CAPITAL VESTAS TFO CLASSE DE INVESTIMENTO EM COTAS DE CLASSE DE INVESTIMENTO MULTIMERCADO – RESPONSABILIDADE LIMITADA</t>
  </si>
  <si>
    <t>GENOA CAPITAL VESTAS V CLASSE DE INVESTIMENTO EM COTAS DE CLASSE DE INVESTIMENTO MULTIMERCADO – RESPONSABILIDADE LIMITADA</t>
  </si>
  <si>
    <t>GIANT ZARATHUSTRA ADVISORY FUNDO DE INVESTIMENTO EM COTAS DE FUNDOS DE INVESTIMENTO FINANCEIRO MULTIMERCADO – RESPONSABILIDADE LIMITADA</t>
  </si>
  <si>
    <t>GIANT ZARATHUSTRA II FUNDO DE INVESTIMENTO EM COTAS DE FUNDOS DE INVESTIMENTO FINANCEIRO MULTIMERCADO - RESPONSABILIDADE LIMITADA</t>
  </si>
  <si>
    <t>GROWLER FUNDO DE INVESTIMENTO FINANCEIRO DA CLASSE DE INVESTIMENTO EM COTAS MULTIMERCADO RESPONSABILIDADE LIMITADA</t>
  </si>
  <si>
    <t>IBIUNA HEDGE ST FP FUNDO DE INVESTIMENTO FINANCEIRO - CLASSE DE INVESTIMENTO EM COTAS MULTIMERCADO – RESPONSABILIDADE LIMITADA</t>
  </si>
  <si>
    <t>IBIUNA HEDGE STC FUNDO DE INVESTIMENTO FINANCEIRO - CLASSE DE INVESTIMENTO EM COTAS MULTIMERCADO – RESPONSABILIDADE LIMITADA</t>
  </si>
  <si>
    <t>IBIUNA HEDGE STH FUNDO DE INVESTIMENTO FINANCEIRO – CLASSE DE INVESTIMENTO EM COTAS MULTIMERCADO – RESPONSABILIDADE LIMITADA</t>
  </si>
  <si>
    <t>IBIUNA LONG SHORT ADVISORY FUNDO DE INVESTIMENTO FINANCEIRO - CLASSE DE INVESTIMENTO EM COTAS MULTIMERCADO – RESPONSABILIDADE LIMITADA</t>
  </si>
  <si>
    <t>IP VALUE HEDGE FUNDO DE INVESTIMENTO EM COTAS DE FUNDO DE INVESTIMENTO FINANCEIRO MULTIMERCADO - RESPONSABILIDADE LIMITADA</t>
  </si>
  <si>
    <t>ITAÚ HEDGE MULTIMERCADO FUNDO DE INVESTIMENTO FINANCEIRO RESPONSABILIDADE LIMITADA</t>
  </si>
  <si>
    <t>ITAÚ HEDGE PLUS MULTIMERCADO FUNDO DE INVESTIMENTO FINANCEIRO DA CLASSE DE INVESTIMENTO EM COTAS RESPONSABILIDADE LIMITADA</t>
  </si>
  <si>
    <t>ITAÚ INFLATION EQUITY OPPORTUNITIES MULTIMERCADO FUNDO DE INVESTIMENTO FINANCEIRO DA CLASSE DE INVESTIMENTO EM COTAS RESPONSABILIDADE LIMITADA</t>
  </si>
  <si>
    <t>ITAÚ INSTITUCIONAL JANEIRO MULTIMERCADO FUNDO DE INVESTIMENTO FINANCEIRO DA CLASSE DE INVESTIMENTO EM COTAS RESPONSABILIDADE LIMITADA</t>
  </si>
  <si>
    <t>ITAÚ INSTITUCIONAL OPTIMUS TITAN MULTIMERCADO FUNDO DE INVESTIMENTO FINANCEIRO DA CLASSE DE INVESTIMENTO EM COTAS RESPONSABILIDADE LIMITADA</t>
  </si>
  <si>
    <t>ITAÚ JANEIRO MULTIMERCADO FUNDO DE INVESTIMENTO FINANCEIRO DA CLASSE DE INVESTIMENTO EM COTAS RESPONSABILIDADE LIMITADA</t>
  </si>
  <si>
    <t>ITAÚ MACRO OPPORTUNITIES MULTIMERCADO FUNDO DE INVESTIMENTO FINANCEIRO DA CLASSE DE INVESTIMENTO EM COTAS RESPONSABILIDADE LIMITADA</t>
  </si>
  <si>
    <t>ITAÚ OPTIMUS EXTREME PVT MULTIMERCADO FUNDO DE INVESTIMENTO FINANCEIRO DA CLASSE DE INVESTIMENTO EM COTAS RESPONSABILIDADE LIMITADA</t>
  </si>
  <si>
    <t>ITAÚ OPTIMUS TITAN MULTIMERCADO FUNDO DE INVESTIMENTO FINANCEIRO DA CLASSE DE INVESTIMENTO EM COTAS RESPONSABILIDADE LIMITADA</t>
  </si>
  <si>
    <t>ITAÚ PRIVATE HUNTER TOTAL RETURN MULTIMERCADO FUNDO DE INVESTIMENTO FINANCEIRO DA CLASSE DE INVESTIMENTO EM COTAS RESPONSABILIDADE LIMITADA</t>
  </si>
  <si>
    <t>ITAÚ PRIVATE JANEIRO MULTIMERCADO FUNDO DE INVESTIMENTO FINANCEIRO DA CLASSE DE INVESTIMENTO EM COTAS RESPONSABILIDADE LIMITADA</t>
  </si>
  <si>
    <t>ITAÚ PRIVATE OPTIMUS TITAN MULTIMERCADO FUNDO DE INVESTIMENTO FINANCEIRO DA CLASSE DE INVESTIMENTO EM COTAS RESPONSABILIDADE LIMITADA</t>
  </si>
  <si>
    <t>ITAÚ VÉRTICE JANEIRO MULTIMERCADO FUNDO DE INVESTIMENTO FINANCEIRO DA CLASSE DE INVESTIMENTO EM COTAS RESPONSABILIDADE LIMITADA</t>
  </si>
  <si>
    <t>JGP EQUITY FUNDO DE INVESTIMENTO EM COTAS DE FUNDOS DE INVESTIMENTO FINANCEIRO MULTIMERCADO - RESPONSABILIDADE LIMITADA</t>
  </si>
  <si>
    <t>JGP MAX FUNDO DE INVESTIMENTO EM COTAS DE FUNDOS DE INVESTIMENTO MULTIMERCADO</t>
  </si>
  <si>
    <t>JGP STRATEGY ADVISORY FUNDO DE INVESTIMENTO EM COTAS DE FUNDOS DE INVESTIMENTO FINANCEIRO MULTIMERCADO – RESPONSABILIDADE LIMITADA</t>
  </si>
  <si>
    <t>JGP STRATEGY ESTRUTURADO FUNDO DE INVESTIMENTO EM COTAS DE FUNDOS DE INVESTIMENTO FINANCEIRO MULTIMERCADO – RESPONSABILIDADE LIMITADA</t>
  </si>
  <si>
    <t>JGP STRATEGY FUNDO DE INVESTIMENTO EM COTAS DE FUNDO DE INVESTIMENTO FINANCEIRO MULTIMERCADO - FEEDER X – RESPONSABILIDADE LIMITADA</t>
  </si>
  <si>
    <t>JGP STRATEGY FUNDO DE INVESTIMENTO EM COTAS DE FUNDOS DE INVESTIMENTO FINANCEIRO MULTIMERCADO - FEEDER II – RESPONSABILIDADE LIMITADA</t>
  </si>
  <si>
    <t>JGP STRATEGY FUNDO DE INVESTIMENTO EM COTAS DE FUNDOS DE INVESTIMENTO FINANCEIRO MULTIMERCADO - FEEDER VIII – RESPONSABILIDADE LIMITADA</t>
  </si>
  <si>
    <t>JGP STRATEGY FUNDO DE INVESTIMENTO EM COTAS DE FUNDOS DE INVESTIMENTO FINANCEIRO MULTIMERCADO – RESPONSABILIDADE LIMITADA</t>
  </si>
  <si>
    <t>JGP WM OPT FUNDO DE INVESTIMENTO EM COTAS DE FUNDO DE INVESTIMENTO FINANCEIRO MULTIMERCADO INVESTIMENTO NO EXTERIOR CRÉDITO PRIVADO - RESPONSABILIDADE LIMITADA</t>
  </si>
  <si>
    <t>KADIMA II FUNDO DE INVESTIMENTO EM COTAS DE FUNDOS DE INVESTIMENTO FINANCEIRO MULTIMERCADO – RESPONSABILIDADE LIMITADA</t>
  </si>
  <si>
    <t>KAPITALO KAPPA PREVIDÊNCIA MASTER FUNDO DE INVESTIMENTO FINANCEIRO MULTIMERCADO RESPONSABILIDADE LIMITADA</t>
  </si>
  <si>
    <t>LEGACY CAPITAL ALPHA CLASSE DE INVESTIMENTO EM COTAS DE CLASSES DE INVESTIMENTO MULTIMERCADO – RESPONSABILIDADE LIMITADA</t>
  </si>
  <si>
    <t>LEGACY CAPITAL FUNDO DE INVESTIMENTO EM COTAS DE FUNDOS DE INVESTIMENTO FINANCEIRO MULTIMERCADO - RESPONSABILIDADE LIMITADA</t>
  </si>
  <si>
    <t>LEGACY CAPITAL G CLASSE DE INVESTIMENTO EM COTAS DE CLASSES DE INVESTIMENTO MULTIMERCADO – RESPONSABILIDADE LIMITADA</t>
  </si>
  <si>
    <t>LEGACY CAPITAL PREVIDENCIÁRIO MULTI FUNDO DE INVESTIMENTO EM COTAS DE FUNDOS DE INVESTIMENTO FINANCEIRO MULTIMERCADO - RESPONSABILIDADE LIMITADA</t>
  </si>
  <si>
    <t>LEGACY CAPITAL PREVIDENCIÁRIO PS FUNDO DE INVESTIMENTO EM COTAS DE FUNDOS DE INVESTIMENTO FINANCEIRO MULTIMERCADO - RESPONSABILIDADE LIMITADA</t>
  </si>
  <si>
    <t>LEGACY CAPITAL RED CLASSE DE INVESTIMENTO EM COTAS DE CLASSES DE INVESTIMENTO MULTIMERCADO – RESPONSABILIDADE LIMITADA</t>
  </si>
  <si>
    <t>LEGACY CAPITAL VC CLASSE DE INVESTIMENTO EM COTAS DE CLASSES DE INVESTIMENTO MULTIMERCADO – RESPONSABILIDADE LIMITADA</t>
  </si>
  <si>
    <t>MIRAGE 2000 FUNDO DE INVESTIMENTO FINANCEIRO DA CLASSE DE INVESTIMENTO EM COTAS MULTIMERCADO CRÉDITO PRIVADO RESPONSABILIDADE LIMITADA</t>
  </si>
  <si>
    <t>MOAT CAPITAL EQUITY HEDGE ADVISORY FUNDO DE INVESTIMENTO FINANCEIRO DA CLASSE DE INVESTIMENTO EM COTAS MULTIMERCADO RESPONSABILIDADE LIMITADA</t>
  </si>
  <si>
    <t>NEO PROVECTUS II FUNDO DE INVESTIMENTO FINANCEIRO DA CLASSE DE INVESTIMENTO EM COTAS MULTIMERCADO RESPONSABILIDADE LIMITADA</t>
  </si>
  <si>
    <t>OCCAM EQUITY HEDGE ADVISORY FUNDO DE INVESTIMENTO EM COTAS DE FUNDOS DE INVESTIMENTO FINANCEIRO MULTIMERCADO – RESPONSABILIDADE LIMITADA</t>
  </si>
  <si>
    <t>OCCAM EQUITY HEDGE FUNDO DE INVESTIMENTO EM COTAS DE FUNDOS DE INVESTIMENTO FINANCEIRO MULTIMERCADO – RESPONSABILIDADE LIMITADA</t>
  </si>
  <si>
    <t>OCCAM RETORNO ABSOLUTO ADVISORY FUNDO DE INVESTIMENTO EM COTAS DE FUNDOS DE INVESTIMENTO FINANCEIRO MULTIMERCADO – RESPONSABILIDADE LIMITADA</t>
  </si>
  <si>
    <t>OCCAM RETORNO ABSOLUTO PARTNER FUNDO DE INVESTIMENTO EM COTAS DE FUNDO DE INVESTIMENTO FINANCEIRO MULTIMERCADO - RESPONSABILIDADE LIMITADA</t>
  </si>
  <si>
    <t>OCEANA EQUITY HEDGE FUNDO DE INVESTIMENTO EM COTAS DE FUNDOS DE INVESTIMENTO FINANCEIRO MULTIMERCADO – RESPONSABILIDADE LIMITADA</t>
  </si>
  <si>
    <t>OCEANA LONG BIASED ADVISORY FUNDO DE INVESTIMENTO EM COTAS DE FUNDOS DE INVESTIMENTO FINANCEIRO MULTIMERCADO – RESPONSABILIDADE LIMITADA</t>
  </si>
  <si>
    <t>OCEANA LONG BIASED FUNDO DE INVESTIMENTO EM COTAS DE FUNDOS DE INVESTIMENTO FINANCEIRO MULTIMERCADO – RESPONSABILIDADE LIMITADA</t>
  </si>
  <si>
    <t>OCTANTE II FUNDO DE INVESTIMENTO FINANCEIRO DA CLASSE DE INVESTIMENTO EM COTAS MULTIMERCADO CRÉDITO PRIVADO RESPONSABILIDADE LIMITADA</t>
  </si>
  <si>
    <t>POLO NORTE I LONG SHORT FUNDO DE INVESTIMENTO EM COTAS DE FUNDOS DE INVESTIMENTO FINANCEIRO MULTIMERCADO – RESPONSABILIDADE LIMITADA</t>
  </si>
  <si>
    <t>QUANTITAS FUNDO DE INVESTIMENTO FINANCEIRO DA CLASSE DE INVESTIMENTO EM COTAS MULTIMERCADO MALLORCA RESPONSABILIDADE LIMITADA</t>
  </si>
  <si>
    <t>QUANTITAS FUNDO DE INVESTIMENTO FINANCEIRO MULTIMERCADO ARBITRAGEM LONGO PRAZO RESPONSABILIDADE LIMITADA</t>
  </si>
  <si>
    <t>QUANTITAS FUNDO DE INVESTIMENTO FINANCEIRO MULTIMERCADO CAPRI PREV FIFE RESPONSABILIDADE LIMITADA</t>
  </si>
  <si>
    <t>QUANTITAS FUNDO DE INVESTIMENTO FINANCEIRO MULTIMERCADO GALÁPAGOS RESPONSABILIDADE LIMITADA</t>
  </si>
  <si>
    <t>REAL INVESTOR FUNDO DE INVESTIMENTO EM COTAS DE FUNDO DE INVESTIMENTO FINANCEIRO MULTIMERCADO – RESPONSABILIDADE LIMITADA</t>
  </si>
  <si>
    <t>SANTANDER CARTEIRA CRESCIMENTO MULTIMERCADO CRÉDITO PRIVADO - FUNDO DE INVESTIMENTO FINANCEIRO RESPONSABILIDADE LIMITADA</t>
  </si>
  <si>
    <t>SENTINEL FUNDO DE INVESTIMENTO FINANCEIRO DA CLASSE DE INVESTIMENTO EM COTAS MULTIMERCADO RESPONSABILIDADE LIMITADA</t>
  </si>
  <si>
    <t>SPX ESTRATÉGIA NIMITZ FUNDO DE INVESTIMENTO FINANCEIRO DA CLASSE DE INVESTIMENTO EM COTAS MULTIMERCADO RESPONSABILIDADE LIMITADA</t>
  </si>
  <si>
    <t>SPX ESTRATÉGIA RAPTOR FUNDO DE INVESTIMENTO FINANCEIRO DA CLASSE DE INVESTIMENTO EM COTAS MULTIMERCADO CRÉDITO PRIVADO RESPONSABILIDADE LIMITADA</t>
  </si>
  <si>
    <t>SPX HORNET EQUITY HEDGE A FUNDO DE INVESTIMENTO FINANCEIRO DA CLASSE DE INVESTIMENTO EM COTAS MULTIMERCADO RESPONSABILIDADE LIMITADA</t>
  </si>
  <si>
    <t>SPX LONG BIAS PREVIDENCIÁRIO MASTER FUNDO DE INVESTIMENTO FINANCEIRO MULTIMERCADO RESPONSABILIDADE LIMITADA</t>
  </si>
  <si>
    <t>SPX NIMITZ AB FUNDO DE INVESTIMENTO FINANCEIRO DA CLASSE DE INVESTIMENTO EM COTAS MULTIMERCADO RESPONSABILIDADE LIMITADA</t>
  </si>
  <si>
    <t>SPX NIMITZ ESTRUTURADO FUNDO DE INVESTIMENTO FINANCEIRO DA CLASSE DE INVESTIMENTO EM COTAS MULTIMERCADO RESPONSABILIDADE LIMITADA</t>
  </si>
  <si>
    <t>SPX NIMITZ FEEDER FUNDO DE INVESTIMENTO FINANCEIRO DA CLASSE DE INVESTIMENTO EM COTAS MULTIMERCADO RESPONSABILIDADE LIMITADA</t>
  </si>
  <si>
    <t>SPX NIMITZ GRIPEN ADVISORY FUNDO DE INVESTIMENTO FINANCEIRO DA CLASSE DE INVESTIMENTO EM COTAS MULTIMERCADO RESPONSABILIDADE LIMITADA</t>
  </si>
  <si>
    <t>SPX RAPTOR II FUNDO DE INVESTIMENTO FINANCEIRO DA CLASSE DE INVESTIMENTO EM COTAS MULTIMERCADO CRÉDITO PRIVADO RESPONSABILIDADE LIMITADA</t>
  </si>
  <si>
    <t>SPX RAPTOR ITAÚ 180 FUNDO DE INVESTIMENTO FINANCEIRO DA CLASSE DE INVESTIMENTO EM COTAS MULTIMERCADO CRÉDITO PRIVADO RESPONSABILIDADE LIMITADA</t>
  </si>
  <si>
    <t>SVN FOF LONG BIASED FUNDO DE INVESTIMENTO MULTIMERCADO RESPONSABILIDADE LIMITADA</t>
  </si>
  <si>
    <t>TRUXT LONG BIAS ADVISORY FUNDO DE INVESTIMENTO FINANCEIRO DA CLASSE DE INVESTIMENTO EM COTAS MULTIMERCADO RESPONSABILIDADE LIMITADA</t>
  </si>
  <si>
    <t>VENTOR DÓLAR HEDGE FUNDO DE INVESTIMENTO FINANCEIRO DA CLASSE DE INVESTIMENTO EM COTAS MULTIMERCADO RESPONSABILIDADE LIMITADA</t>
  </si>
  <si>
    <t>VENTOR IMA-B HEDGE FUNDO DE INVESTIMENTO FINANCEIRO MULTIMERCADO RESPONSABILIDADE LIMITADA</t>
  </si>
  <si>
    <t>VERDE 14 FUNDO DE INVESTIMENTO FINANCEIRO DA CLASSE DE INVESTIMENTO EM COTAS MULTIMERCADO RESPONSABILIDADE LIMITADA</t>
  </si>
  <si>
    <t>VERDE AM X60 ADVISORY FUNDO DE INVESTIMENTO EM COTAS DE FUNDO DE INVESTIMENTO FINANCEIRO MULTIMERCADO - RESPONSABILIDADE LIMITADA</t>
  </si>
  <si>
    <t>VERDE FUNDO DE INVESTIMENTO FINANCEIRO DA CLASSE DE INVESTIMENTO EM COTAS MULTIMERCADO RESPONSABILIDADE LIMITADA</t>
  </si>
  <si>
    <t>VINCI RETORNO REAL FUNDO DE INVESTIMENTO FINANCEIRO - CLASSE DE INVESTIMENTO MULTIMERCADO - RESPONSABILIDADE LIMITADA</t>
  </si>
  <si>
    <t>VINLAND MACRO ADVISORY FUNDO DE INVESTIMENTO FINANCEIRO DA CLASSE DE INVESTIMENTO EM COTAS MULTIMERCADO RESPONSABILIDADE LIMITADA</t>
  </si>
  <si>
    <t>VINLAND MACRO FUNDO DE INVESTIMENTO FINANCEIRO DA CLASSE DE INVESTIMENTO EM COTAS MULTIMERCADO RESPONSABILIDADE LIMITADA</t>
  </si>
  <si>
    <t>VINLAND MACRO PLUS ADVISORY FUNDO DE INVESTIMENTO FINANCEIRO DA CLASSE DE INVESTIMENTO EM COTAS MULTIMERCADO RESPONSABILIDADE LIMITADA</t>
  </si>
  <si>
    <t>VINLAND MACRO PLUS P FUNDO DE INVESTIMENTO FINANCEIRO DA CLASSE DE INVESTIMENTO EM COTAS MULTIMERCADO RESPONSABILIDADE LIMITADA</t>
  </si>
  <si>
    <t>WHG ALPHA DINÂMICO FUNDO DE INVESTIMENTO FINANCEIRO DA CLASSE DE INVESTIMENTO EM COTAS MULTIMERCADO INVESTIMENTO NO EXTERIOR RESPONSABILIDADE LIMITADA</t>
  </si>
  <si>
    <t>WHG EXCLUSIVE FOCUS FUNDO DE INVESTIMENTO EM COTAS MULTIMERCADO CRÉDITO PRIVADO</t>
  </si>
  <si>
    <t>XP MACRO FUNDO DE INVESTIMENTO FINANCEIRO MULTIMERCADO - RESPONSABILIDADE LIMITADA</t>
  </si>
  <si>
    <t>XP MACRO PLUS DOMINUS FUNDO DE INVESTIMENTO EM COTAS DE FUNDOS DE INVESTIMENTO FINANCEIRO MULTIMERCADO – RESPONSABILIDADE LIMITADA</t>
  </si>
  <si>
    <t>Patrimônio Líquido 
(R$ milhões) em 30/06/2025</t>
  </si>
  <si>
    <t>Participação % (em 30/06/2025)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</si>
</sst>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_(&quot;Cr$&quot;* #,##0.00_);_(&quot;Cr$&quot;* \(#,##0.00\);_(&quot;Cr$&quot;* &quot;-&quot;??_);_(@_)"/>
    <numFmt numFmtId="167" formatCode="_([$€-2]* #,##0.00_);_([$€-2]* \(#,##0.00\);_([$€-2]* &quot;-&quot;??_)"/>
    <numFmt numFmtId="168" formatCode="_(* #,##0_);_(* \(#,##0\);_(* &quot;-&quot;??_);_(@_)"/>
    <numFmt numFmtId="169" formatCode="0.0%"/>
    <numFmt numFmtId="170" formatCode="[$-416]mmm\-yy;@"/>
    <numFmt numFmtId="171" formatCode="[$-416]dd\-mmm\-yy;@"/>
    <numFmt numFmtId="172" formatCode="0.000000%"/>
    <numFmt numFmtId="173" formatCode="#,##0.0000"/>
    <numFmt numFmtId="174" formatCode="0.0000"/>
  </numFmts>
  <fonts count="54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1"/>
      <name val="Verdana"/>
      <family val="2"/>
    </font>
    <font>
      <sz val="9"/>
      <name val="ITC-GaramondCondensed"/>
    </font>
    <font>
      <b/>
      <sz val="10"/>
      <color indexed="9"/>
      <name val="Arial"/>
      <family val="2"/>
    </font>
    <font>
      <sz val="10"/>
      <name val="Verdana"/>
      <family val="2"/>
    </font>
    <font>
      <sz val="14"/>
      <color indexed="9"/>
      <name val="Calibri"/>
      <family val="2"/>
    </font>
    <font>
      <b/>
      <sz val="14"/>
      <color indexed="9"/>
      <name val="Calibri"/>
      <family val="2"/>
    </font>
    <font>
      <sz val="8"/>
      <color rgb="FF6D6E71"/>
      <name val="Arial"/>
      <family val="2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b/>
      <sz val="15"/>
      <color indexed="43"/>
      <name val="Calibri"/>
      <family val="2"/>
      <scheme val="minor"/>
    </font>
    <font>
      <b/>
      <sz val="10"/>
      <color rgb="FF9ACA3C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6D6E7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rgb="FF4C4D4F"/>
      <name val="Calibri"/>
      <family val="2"/>
      <scheme val="minor"/>
    </font>
    <font>
      <b/>
      <sz val="15"/>
      <color rgb="FF4C4D4F"/>
      <name val="Calibri"/>
      <family val="2"/>
      <scheme val="minor"/>
    </font>
    <font>
      <sz val="12"/>
      <color rgb="FF4C4D4F"/>
      <name val="Calibri"/>
      <family val="2"/>
      <scheme val="minor"/>
    </font>
    <font>
      <sz val="10"/>
      <color rgb="FF4C4D4F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4D4D4F"/>
      <name val="Calibri"/>
      <family val="2"/>
    </font>
    <font>
      <sz val="10"/>
      <name val="Verdana"/>
      <family val="2"/>
    </font>
    <font>
      <sz val="10"/>
      <name val="Trebuchet M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9"/>
      <color indexed="8"/>
      <name val="Arial"/>
      <family val="2"/>
    </font>
    <font>
      <sz val="10"/>
      <name val="Verdana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5D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4C4D4F"/>
        <bgColor indexed="64"/>
      </patternFill>
    </fill>
    <fill>
      <patternFill patternType="solid">
        <fgColor rgb="FF80C3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9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61">
    <xf numFmtId="0" fontId="0" fillId="0" borderId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39" fontId="7" fillId="0" borderId="0">
      <alignment vertical="center"/>
    </xf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1" fillId="14" borderId="15" applyNumberFormat="0" applyAlignment="0" applyProtection="0"/>
    <xf numFmtId="0" fontId="42" fillId="15" borderId="16" applyNumberFormat="0" applyAlignment="0" applyProtection="0"/>
    <xf numFmtId="0" fontId="43" fillId="15" borderId="15" applyNumberFormat="0" applyAlignment="0" applyProtection="0"/>
    <xf numFmtId="0" fontId="44" fillId="0" borderId="17" applyNumberFormat="0" applyFill="0" applyAlignment="0" applyProtection="0"/>
    <xf numFmtId="0" fontId="45" fillId="16" borderId="1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0" applyNumberFormat="0" applyFill="0" applyAlignment="0" applyProtection="0"/>
    <xf numFmtId="0" fontId="4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9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13" borderId="0" applyNumberFormat="0" applyBorder="0" applyAlignment="0" applyProtection="0"/>
    <xf numFmtId="0" fontId="1" fillId="17" borderId="19" applyNumberFormat="0" applyFont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53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9" fontId="3" fillId="0" borderId="0" xfId="7" applyBorder="1" applyAlignment="1">
      <alignment vertical="center"/>
    </xf>
    <xf numFmtId="39" fontId="8" fillId="0" borderId="0" xfId="6" applyFont="1">
      <alignment vertical="center"/>
    </xf>
    <xf numFmtId="0" fontId="0" fillId="5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4" fontId="0" fillId="0" borderId="4" xfId="0" applyNumberFormat="1" applyBorder="1"/>
    <xf numFmtId="14" fontId="3" fillId="0" borderId="4" xfId="3" applyNumberFormat="1" applyBorder="1"/>
    <xf numFmtId="14" fontId="3" fillId="0" borderId="5" xfId="3" applyNumberFormat="1" applyBorder="1"/>
    <xf numFmtId="0" fontId="3" fillId="0" borderId="0" xfId="0" applyFont="1"/>
    <xf numFmtId="0" fontId="3" fillId="4" borderId="0" xfId="3" applyFill="1"/>
    <xf numFmtId="0" fontId="3" fillId="0" borderId="0" xfId="3"/>
    <xf numFmtId="0" fontId="3" fillId="4" borderId="0" xfId="3" applyFill="1" applyAlignment="1">
      <alignment vertical="center"/>
    </xf>
    <xf numFmtId="0" fontId="3" fillId="0" borderId="0" xfId="3" applyAlignment="1">
      <alignment vertical="center"/>
    </xf>
    <xf numFmtId="168" fontId="12" fillId="4" borderId="6" xfId="3" applyNumberFormat="1" applyFont="1" applyFill="1" applyBorder="1" applyAlignment="1">
      <alignment horizontal="left" vertical="center" indent="1"/>
    </xf>
    <xf numFmtId="14" fontId="0" fillId="0" borderId="7" xfId="0" applyNumberFormat="1" applyBorder="1"/>
    <xf numFmtId="0" fontId="0" fillId="0" borderId="8" xfId="0" applyBorder="1" applyAlignment="1">
      <alignment horizontal="center"/>
    </xf>
    <xf numFmtId="169" fontId="0" fillId="0" borderId="0" xfId="0" applyNumberFormat="1"/>
    <xf numFmtId="168" fontId="12" fillId="4" borderId="0" xfId="3" applyNumberFormat="1" applyFont="1" applyFill="1" applyAlignment="1">
      <alignment horizontal="left" vertical="center" indent="1"/>
    </xf>
    <xf numFmtId="3" fontId="0" fillId="0" borderId="0" xfId="0" applyNumberFormat="1"/>
    <xf numFmtId="0" fontId="0" fillId="7" borderId="0" xfId="0" applyFill="1"/>
    <xf numFmtId="0" fontId="13" fillId="7" borderId="0" xfId="0" applyFont="1" applyFill="1"/>
    <xf numFmtId="0" fontId="14" fillId="7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13" fillId="0" borderId="0" xfId="0" applyFont="1"/>
    <xf numFmtId="0" fontId="13" fillId="4" borderId="0" xfId="0" applyFont="1" applyFill="1"/>
    <xf numFmtId="0" fontId="17" fillId="4" borderId="0" xfId="0" applyFont="1" applyFill="1" applyAlignment="1">
      <alignment horizontal="left" vertical="center" indent="1"/>
    </xf>
    <xf numFmtId="14" fontId="13" fillId="4" borderId="0" xfId="0" applyNumberFormat="1" applyFont="1" applyFill="1"/>
    <xf numFmtId="39" fontId="18" fillId="4" borderId="0" xfId="6" applyFont="1" applyFill="1" applyAlignment="1">
      <alignment horizontal="left" vertical="center"/>
    </xf>
    <xf numFmtId="39" fontId="19" fillId="4" borderId="0" xfId="6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168" fontId="20" fillId="8" borderId="6" xfId="0" applyNumberFormat="1" applyFont="1" applyFill="1" applyBorder="1" applyAlignment="1">
      <alignment horizontal="left" vertical="center" indent="1"/>
    </xf>
    <xf numFmtId="168" fontId="20" fillId="8" borderId="0" xfId="0" applyNumberFormat="1" applyFont="1" applyFill="1" applyAlignment="1">
      <alignment horizontal="left" vertical="center" indent="1"/>
    </xf>
    <xf numFmtId="168" fontId="20" fillId="8" borderId="9" xfId="0" applyNumberFormat="1" applyFont="1" applyFill="1" applyBorder="1" applyAlignment="1">
      <alignment horizontal="left" vertical="center" indent="1"/>
    </xf>
    <xf numFmtId="168" fontId="20" fillId="8" borderId="9" xfId="0" applyNumberFormat="1" applyFont="1" applyFill="1" applyBorder="1" applyAlignment="1">
      <alignment horizontal="left" vertical="center"/>
    </xf>
    <xf numFmtId="168" fontId="20" fillId="2" borderId="9" xfId="0" applyNumberFormat="1" applyFont="1" applyFill="1" applyBorder="1" applyAlignment="1">
      <alignment vertical="center" wrapText="1"/>
    </xf>
    <xf numFmtId="165" fontId="20" fillId="8" borderId="9" xfId="9" applyFont="1" applyFill="1" applyBorder="1" applyAlignment="1">
      <alignment horizontal="left" vertical="center"/>
    </xf>
    <xf numFmtId="165" fontId="20" fillId="2" borderId="9" xfId="9" applyFont="1" applyFill="1" applyBorder="1" applyAlignment="1">
      <alignment vertical="center" wrapText="1"/>
    </xf>
    <xf numFmtId="0" fontId="21" fillId="4" borderId="0" xfId="0" applyFont="1" applyFill="1" applyAlignment="1">
      <alignment horizontal="left"/>
    </xf>
    <xf numFmtId="0" fontId="22" fillId="4" borderId="0" xfId="0" applyFont="1" applyFill="1"/>
    <xf numFmtId="0" fontId="13" fillId="4" borderId="0" xfId="3" applyFont="1" applyFill="1"/>
    <xf numFmtId="0" fontId="23" fillId="3" borderId="6" xfId="3" applyFont="1" applyFill="1" applyBorder="1" applyAlignment="1">
      <alignment horizontal="left" vertical="center" wrapText="1" indent="1"/>
    </xf>
    <xf numFmtId="0" fontId="24" fillId="4" borderId="0" xfId="3" applyFont="1" applyFill="1" applyAlignment="1">
      <alignment horizontal="left" vertical="center" wrapText="1" indent="1"/>
    </xf>
    <xf numFmtId="2" fontId="20" fillId="8" borderId="0" xfId="3" applyNumberFormat="1" applyFont="1" applyFill="1" applyAlignment="1">
      <alignment horizontal="left" vertical="center" indent="1"/>
    </xf>
    <xf numFmtId="49" fontId="20" fillId="8" borderId="0" xfId="3" applyNumberFormat="1" applyFont="1" applyFill="1" applyAlignment="1">
      <alignment horizontal="left" vertical="center" indent="1"/>
    </xf>
    <xf numFmtId="2" fontId="20" fillId="0" borderId="0" xfId="3" applyNumberFormat="1" applyFont="1" applyAlignment="1">
      <alignment horizontal="left" vertical="center" indent="1"/>
    </xf>
    <xf numFmtId="49" fontId="20" fillId="2" borderId="0" xfId="3" applyNumberFormat="1" applyFont="1" applyFill="1" applyAlignment="1">
      <alignment horizontal="left" vertical="center" indent="1"/>
    </xf>
    <xf numFmtId="168" fontId="20" fillId="2" borderId="0" xfId="3" applyNumberFormat="1" applyFont="1" applyFill="1" applyAlignment="1">
      <alignment vertical="center" wrapText="1"/>
    </xf>
    <xf numFmtId="0" fontId="13" fillId="4" borderId="0" xfId="0" applyFont="1" applyFill="1" applyAlignment="1">
      <alignment horizontal="center"/>
    </xf>
    <xf numFmtId="0" fontId="25" fillId="4" borderId="0" xfId="0" applyFont="1" applyFill="1"/>
    <xf numFmtId="0" fontId="23" fillId="3" borderId="6" xfId="0" applyFont="1" applyFill="1" applyBorder="1" applyAlignment="1">
      <alignment horizontal="left" vertical="center" wrapText="1" inden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 vertical="center" wrapText="1" indent="1"/>
    </xf>
    <xf numFmtId="0" fontId="23" fillId="4" borderId="0" xfId="0" applyFont="1" applyFill="1" applyAlignment="1">
      <alignment horizontal="center" vertical="center" wrapText="1"/>
    </xf>
    <xf numFmtId="2" fontId="20" fillId="8" borderId="0" xfId="0" applyNumberFormat="1" applyFont="1" applyFill="1" applyAlignment="1">
      <alignment horizontal="left" vertical="center" indent="1"/>
    </xf>
    <xf numFmtId="49" fontId="20" fillId="8" borderId="0" xfId="0" applyNumberFormat="1" applyFont="1" applyFill="1" applyAlignment="1">
      <alignment horizontal="center" vertical="center"/>
    </xf>
    <xf numFmtId="2" fontId="20" fillId="8" borderId="0" xfId="0" applyNumberFormat="1" applyFont="1" applyFill="1" applyAlignment="1">
      <alignment horizontal="center" vertical="center"/>
    </xf>
    <xf numFmtId="2" fontId="20" fillId="0" borderId="0" xfId="0" applyNumberFormat="1" applyFont="1" applyAlignment="1">
      <alignment horizontal="left" vertical="center" indent="1"/>
    </xf>
    <xf numFmtId="49" fontId="20" fillId="2" borderId="0" xfId="0" applyNumberFormat="1" applyFont="1" applyFill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26" fillId="4" borderId="0" xfId="0" applyFont="1" applyFill="1"/>
    <xf numFmtId="39" fontId="18" fillId="4" borderId="0" xfId="6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165" fontId="20" fillId="8" borderId="0" xfId="9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vertical="center"/>
    </xf>
    <xf numFmtId="0" fontId="29" fillId="4" borderId="0" xfId="0" applyFont="1" applyFill="1" applyAlignment="1">
      <alignment horizontal="left" vertical="center"/>
    </xf>
    <xf numFmtId="0" fontId="30" fillId="4" borderId="0" xfId="0" applyFont="1" applyFill="1" applyAlignment="1">
      <alignment horizontal="right" vertical="center" indent="1"/>
    </xf>
    <xf numFmtId="0" fontId="31" fillId="4" borderId="0" xfId="0" applyFont="1" applyFill="1"/>
    <xf numFmtId="0" fontId="33" fillId="0" borderId="0" xfId="0" applyFont="1" applyAlignment="1">
      <alignment horizontal="left" vertical="center"/>
    </xf>
    <xf numFmtId="0" fontId="0" fillId="6" borderId="0" xfId="0" applyFill="1"/>
    <xf numFmtId="170" fontId="0" fillId="0" borderId="0" xfId="0" applyNumberFormat="1" applyAlignment="1">
      <alignment horizontal="center"/>
    </xf>
    <xf numFmtId="170" fontId="0" fillId="5" borderId="1" xfId="0" applyNumberFormat="1" applyFill="1" applyBorder="1" applyAlignment="1">
      <alignment horizontal="center"/>
    </xf>
    <xf numFmtId="164" fontId="0" fillId="0" borderId="0" xfId="13" applyFont="1"/>
    <xf numFmtId="10" fontId="0" fillId="0" borderId="0" xfId="7" applyNumberFormat="1" applyFont="1"/>
    <xf numFmtId="164" fontId="0" fillId="6" borderId="0" xfId="13" applyFont="1" applyFill="1"/>
    <xf numFmtId="10" fontId="0" fillId="6" borderId="0" xfId="7" applyNumberFormat="1" applyFont="1" applyFill="1"/>
    <xf numFmtId="10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168" fontId="0" fillId="0" borderId="0" xfId="0" applyNumberFormat="1" applyAlignment="1">
      <alignment vertical="center"/>
    </xf>
    <xf numFmtId="171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0" fontId="3" fillId="0" borderId="0" xfId="0" applyNumberFormat="1" applyFont="1"/>
    <xf numFmtId="172" fontId="0" fillId="0" borderId="0" xfId="7" applyNumberFormat="1" applyFont="1"/>
    <xf numFmtId="14" fontId="0" fillId="0" borderId="0" xfId="0" applyNumberFormat="1" applyAlignment="1">
      <alignment horizontal="center"/>
    </xf>
    <xf numFmtId="164" fontId="0" fillId="0" borderId="0" xfId="13" applyFont="1" applyFill="1"/>
    <xf numFmtId="10" fontId="0" fillId="0" borderId="0" xfId="7" applyNumberFormat="1" applyFont="1" applyFill="1"/>
    <xf numFmtId="2" fontId="0" fillId="0" borderId="0" xfId="0" applyNumberFormat="1" applyAlignment="1">
      <alignment horizontal="center" vertical="center"/>
    </xf>
    <xf numFmtId="168" fontId="3" fillId="4" borderId="0" xfId="0" applyNumberFormat="1" applyFont="1" applyFill="1" applyAlignment="1">
      <alignment vertical="center"/>
    </xf>
    <xf numFmtId="14" fontId="52" fillId="42" borderId="21" xfId="0" applyNumberFormat="1" applyFont="1" applyFill="1" applyBorder="1" applyAlignment="1">
      <alignment horizontal="left" wrapText="1"/>
    </xf>
    <xf numFmtId="14" fontId="52" fillId="2" borderId="22" xfId="0" applyNumberFormat="1" applyFont="1" applyFill="1" applyBorder="1" applyAlignment="1">
      <alignment horizontal="left" wrapText="1"/>
    </xf>
    <xf numFmtId="14" fontId="52" fillId="2" borderId="21" xfId="0" applyNumberFormat="1" applyFont="1" applyFill="1" applyBorder="1" applyAlignment="1">
      <alignment horizontal="left" wrapText="1"/>
    </xf>
    <xf numFmtId="14" fontId="52" fillId="42" borderId="22" xfId="0" applyNumberFormat="1" applyFont="1" applyFill="1" applyBorder="1" applyAlignment="1">
      <alignment horizontal="left" wrapText="1"/>
    </xf>
    <xf numFmtId="0" fontId="0" fillId="0" borderId="0" xfId="0" pivotButton="1"/>
    <xf numFmtId="49" fontId="13" fillId="4" borderId="0" xfId="0" applyNumberFormat="1" applyFont="1" applyFill="1" applyAlignment="1">
      <alignment horizontal="center"/>
    </xf>
    <xf numFmtId="49" fontId="20" fillId="0" borderId="0" xfId="3" applyNumberFormat="1" applyFont="1" applyAlignment="1">
      <alignment horizontal="left" vertical="center" indent="1"/>
    </xf>
    <xf numFmtId="165" fontId="20" fillId="8" borderId="0" xfId="9" applyFont="1" applyFill="1" applyBorder="1" applyAlignment="1">
      <alignment horizontal="right" vertical="center"/>
    </xf>
    <xf numFmtId="165" fontId="20" fillId="0" borderId="0" xfId="9" applyFont="1" applyFill="1" applyBorder="1" applyAlignment="1">
      <alignment horizontal="center" vertical="center"/>
    </xf>
    <xf numFmtId="164" fontId="0" fillId="43" borderId="0" xfId="13" applyFont="1" applyFill="1"/>
    <xf numFmtId="10" fontId="0" fillId="43" borderId="0" xfId="7" applyNumberFormat="1" applyFont="1" applyFill="1"/>
    <xf numFmtId="165" fontId="20" fillId="0" borderId="0" xfId="9" applyFont="1" applyFill="1" applyBorder="1" applyAlignment="1">
      <alignment horizontal="right" vertical="center"/>
    </xf>
    <xf numFmtId="0" fontId="0" fillId="0" borderId="3" xfId="0" applyBorder="1" applyAlignment="1">
      <alignment horizontal="center"/>
    </xf>
    <xf numFmtId="168" fontId="20" fillId="8" borderId="9" xfId="9" applyNumberFormat="1" applyFont="1" applyFill="1" applyBorder="1" applyAlignment="1">
      <alignment horizontal="left" vertical="center"/>
    </xf>
    <xf numFmtId="4" fontId="3" fillId="0" borderId="0" xfId="0" applyNumberFormat="1" applyFont="1"/>
    <xf numFmtId="174" fontId="0" fillId="0" borderId="1" xfId="0" applyNumberFormat="1" applyBorder="1" applyAlignment="1">
      <alignment horizontal="center"/>
    </xf>
    <xf numFmtId="4" fontId="35" fillId="0" borderId="0" xfId="14" applyNumberFormat="1" applyFont="1" applyBorder="1" applyAlignment="1" applyProtection="1">
      <alignment horizontal="center" vertical="center" shrinkToFit="1"/>
    </xf>
    <xf numFmtId="173" fontId="35" fillId="0" borderId="0" xfId="14" applyNumberFormat="1" applyFont="1" applyBorder="1" applyAlignment="1" applyProtection="1">
      <alignment horizontal="center" vertical="center" shrinkToFit="1"/>
    </xf>
    <xf numFmtId="0" fontId="14" fillId="7" borderId="0" xfId="0" applyFont="1" applyFill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168" fontId="20" fillId="2" borderId="6" xfId="0" applyNumberFormat="1" applyFont="1" applyFill="1" applyBorder="1" applyAlignment="1">
      <alignment horizontal="left" vertical="center" wrapText="1" indent="1"/>
    </xf>
    <xf numFmtId="168" fontId="20" fillId="2" borderId="0" xfId="0" applyNumberFormat="1" applyFont="1" applyFill="1" applyAlignment="1">
      <alignment horizontal="left" vertical="center" wrapText="1" indent="1"/>
    </xf>
    <xf numFmtId="0" fontId="26" fillId="4" borderId="0" xfId="0" applyFont="1" applyFill="1"/>
    <xf numFmtId="39" fontId="18" fillId="10" borderId="0" xfId="6" applyFont="1" applyFill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168" fontId="20" fillId="2" borderId="9" xfId="0" applyNumberFormat="1" applyFont="1" applyFill="1" applyBorder="1" applyAlignment="1">
      <alignment horizontal="left" vertical="center" wrapText="1" indent="1"/>
    </xf>
    <xf numFmtId="168" fontId="20" fillId="8" borderId="6" xfId="0" applyNumberFormat="1" applyFont="1" applyFill="1" applyBorder="1" applyAlignment="1">
      <alignment horizontal="left" vertical="center" wrapText="1" indent="1"/>
    </xf>
    <xf numFmtId="168" fontId="20" fillId="8" borderId="0" xfId="0" applyNumberFormat="1" applyFont="1" applyFill="1" applyAlignment="1">
      <alignment horizontal="left" vertical="center" wrapText="1" indent="1"/>
    </xf>
    <xf numFmtId="168" fontId="20" fillId="8" borderId="9" xfId="0" applyNumberFormat="1" applyFont="1" applyFill="1" applyBorder="1" applyAlignment="1">
      <alignment horizontal="left" vertical="center" wrapText="1" indent="1"/>
    </xf>
    <xf numFmtId="0" fontId="23" fillId="3" borderId="6" xfId="3" applyFont="1" applyFill="1" applyBorder="1" applyAlignment="1">
      <alignment horizontal="left" vertical="center" wrapText="1" indent="1"/>
    </xf>
    <xf numFmtId="0" fontId="23" fillId="3" borderId="0" xfId="3" applyFont="1" applyFill="1" applyAlignment="1">
      <alignment horizontal="left" vertical="center" wrapText="1" indent="1"/>
    </xf>
    <xf numFmtId="39" fontId="18" fillId="7" borderId="0" xfId="6" applyFont="1" applyFill="1" applyAlignment="1">
      <alignment horizontal="center" vertical="center"/>
    </xf>
    <xf numFmtId="0" fontId="17" fillId="4" borderId="0" xfId="0" applyFont="1" applyFill="1" applyAlignment="1">
      <alignment horizontal="left" vertical="center" indent="1"/>
    </xf>
  </cellXfs>
  <cellStyles count="61">
    <cellStyle name="20% - Ênfase1" xfId="31" builtinId="30" customBuiltin="1"/>
    <cellStyle name="20% - Ênfase2" xfId="34" builtinId="34" customBuiltin="1"/>
    <cellStyle name="20% - Ênfase3" xfId="37" builtinId="38" customBuiltin="1"/>
    <cellStyle name="20% - Ênfase4" xfId="40" builtinId="42" customBuiltin="1"/>
    <cellStyle name="20% - Ênfase5" xfId="43" builtinId="46" customBuiltin="1"/>
    <cellStyle name="20% - Ênfase6" xfId="46" builtinId="50" customBuiltin="1"/>
    <cellStyle name="40% - Ênfase1" xfId="32" builtinId="31" customBuiltin="1"/>
    <cellStyle name="40% - Ênfase2" xfId="35" builtinId="35" customBuiltin="1"/>
    <cellStyle name="40% - Ênfase3" xfId="38" builtinId="39" customBuiltin="1"/>
    <cellStyle name="40% - Ênfase4" xfId="41" builtinId="43" customBuiltin="1"/>
    <cellStyle name="40% - Ênfase5" xfId="44" builtinId="47" customBuiltin="1"/>
    <cellStyle name="40% - Ênfase6" xfId="47" builtinId="51" customBuiltin="1"/>
    <cellStyle name="60% - Ênfase1 2" xfId="54" xr:uid="{00000000-0005-0000-0000-00000C000000}"/>
    <cellStyle name="60% - Ênfase2 2" xfId="55" xr:uid="{00000000-0005-0000-0000-00000D000000}"/>
    <cellStyle name="60% - Ênfase3 2" xfId="56" xr:uid="{00000000-0005-0000-0000-00000E000000}"/>
    <cellStyle name="60% - Ênfase4 2" xfId="57" xr:uid="{00000000-0005-0000-0000-00000F000000}"/>
    <cellStyle name="60% - Ênfase5 2" xfId="58" xr:uid="{00000000-0005-0000-0000-000010000000}"/>
    <cellStyle name="60% - Ênfase6 2" xfId="59" xr:uid="{00000000-0005-0000-0000-000011000000}"/>
    <cellStyle name="Bom" xfId="20" builtinId="26" customBuiltin="1"/>
    <cellStyle name="Cálculo" xfId="24" builtinId="22" customBuiltin="1"/>
    <cellStyle name="Célula de Verificação" xfId="26" builtinId="23" customBuiltin="1"/>
    <cellStyle name="Célula Vinculada" xfId="25" builtinId="24" customBuiltin="1"/>
    <cellStyle name="Ênfase1" xfId="30" builtinId="29" customBuiltin="1"/>
    <cellStyle name="Ênfase2" xfId="33" builtinId="33" customBuiltin="1"/>
    <cellStyle name="Ênfase3" xfId="36" builtinId="37" customBuiltin="1"/>
    <cellStyle name="Ênfase4" xfId="39" builtinId="41" customBuiltin="1"/>
    <cellStyle name="Ênfase5" xfId="42" builtinId="45" customBuiltin="1"/>
    <cellStyle name="Ênfase6" xfId="45" builtinId="49" customBuiltin="1"/>
    <cellStyle name="Entrada" xfId="22" builtinId="20" customBuiltin="1"/>
    <cellStyle name="Euro" xfId="1" xr:uid="{00000000-0005-0000-0000-00001D000000}"/>
    <cellStyle name="Euro 2" xfId="2" xr:uid="{00000000-0005-0000-0000-00001E000000}"/>
    <cellStyle name="Moeda" xfId="13" builtinId="4"/>
    <cellStyle name="Neutra 2" xfId="52" xr:uid="{00000000-0005-0000-0000-000021000000}"/>
    <cellStyle name="Normal" xfId="0" builtinId="0"/>
    <cellStyle name="Normal 15" xfId="60" xr:uid="{52036350-DD53-466E-8CD0-30D05D2123F8}"/>
    <cellStyle name="Normal 2" xfId="3" xr:uid="{00000000-0005-0000-0000-000023000000}"/>
    <cellStyle name="Normal 3" xfId="4" xr:uid="{00000000-0005-0000-0000-000024000000}"/>
    <cellStyle name="Normal 4" xfId="5" xr:uid="{00000000-0005-0000-0000-000025000000}"/>
    <cellStyle name="Normal 5" xfId="48" xr:uid="{00000000-0005-0000-0000-000026000000}"/>
    <cellStyle name="Normal 6" xfId="15" xr:uid="{00000000-0005-0000-0000-000027000000}"/>
    <cellStyle name="Normal_BASE00.XLS" xfId="6" xr:uid="{00000000-0005-0000-0000-000028000000}"/>
    <cellStyle name="Nota 2" xfId="53" xr:uid="{00000000-0005-0000-0000-000029000000}"/>
    <cellStyle name="Porcentagem" xfId="7" builtinId="5"/>
    <cellStyle name="Porcentagem 2" xfId="8" xr:uid="{00000000-0005-0000-0000-00002B000000}"/>
    <cellStyle name="Porcentagem 3" xfId="50" xr:uid="{00000000-0005-0000-0000-00002C000000}"/>
    <cellStyle name="Ruim" xfId="21" builtinId="27" customBuiltin="1"/>
    <cellStyle name="Saída" xfId="23" builtinId="21" customBuiltin="1"/>
    <cellStyle name="Texto de Aviso" xfId="27" builtinId="11" customBuiltin="1"/>
    <cellStyle name="Texto Explicativo" xfId="28" builtinId="53" customBuiltin="1"/>
    <cellStyle name="Título 1" xfId="16" builtinId="16" customBuiltin="1"/>
    <cellStyle name="Título 2" xfId="17" builtinId="17" customBuiltin="1"/>
    <cellStyle name="Título 3" xfId="18" builtinId="18" customBuiltin="1"/>
    <cellStyle name="Título 4" xfId="19" builtinId="19" customBuiltin="1"/>
    <cellStyle name="Título 5" xfId="51" xr:uid="{00000000-0005-0000-0000-000034000000}"/>
    <cellStyle name="Total" xfId="29" builtinId="25" customBuiltin="1"/>
    <cellStyle name="Vírgula" xfId="9" builtinId="3"/>
    <cellStyle name="Vírgula 2" xfId="10" xr:uid="{00000000-0005-0000-0000-000037000000}"/>
    <cellStyle name="Vírgula 3" xfId="11" xr:uid="{00000000-0005-0000-0000-000038000000}"/>
    <cellStyle name="Vírgula 4" xfId="14" xr:uid="{00000000-0005-0000-0000-000039000000}"/>
    <cellStyle name="Vírgula 5" xfId="49" xr:uid="{00000000-0005-0000-0000-00003A000000}"/>
    <cellStyle name="ÿ_x0001_" xfId="12" xr:uid="{00000000-0005-0000-0000-00003B000000}"/>
  </cellStyles>
  <dxfs count="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339966"/>
                </a:solidFill>
                <a:latin typeface="Calibri"/>
              </a:rPr>
              <a:t>IHFA - Evolução do Índice (12 meses)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 sz="1200" b="0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3002353987519516"/>
          <c:y val="3.5277649117389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33226893050396E-2"/>
          <c:y val="0.1268141300850793"/>
          <c:w val="0.86334801103121339"/>
          <c:h val="0.77669319008596016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rgbClr val="80C342"/>
              </a:solidFill>
              <a:prstDash val="solid"/>
            </a:ln>
            <a:effectLst/>
          </c:spPr>
          <c:marker>
            <c:symbol val="none"/>
          </c:marker>
          <c:cat>
            <c:numRef>
              <c:f>Base!$A$4187:$A$4457</c:f>
              <c:numCache>
                <c:formatCode>m/d/yyyy</c:formatCode>
                <c:ptCount val="271"/>
                <c:pt idx="0">
                  <c:v>45446</c:v>
                </c:pt>
                <c:pt idx="1">
                  <c:v>45447</c:v>
                </c:pt>
                <c:pt idx="2">
                  <c:v>45448</c:v>
                </c:pt>
                <c:pt idx="3">
                  <c:v>45449</c:v>
                </c:pt>
                <c:pt idx="4">
                  <c:v>45450</c:v>
                </c:pt>
                <c:pt idx="5">
                  <c:v>45453</c:v>
                </c:pt>
                <c:pt idx="6">
                  <c:v>45454</c:v>
                </c:pt>
                <c:pt idx="7">
                  <c:v>45455</c:v>
                </c:pt>
                <c:pt idx="8">
                  <c:v>45456</c:v>
                </c:pt>
                <c:pt idx="9">
                  <c:v>45457</c:v>
                </c:pt>
                <c:pt idx="10">
                  <c:v>45460</c:v>
                </c:pt>
                <c:pt idx="11">
                  <c:v>45461</c:v>
                </c:pt>
                <c:pt idx="12">
                  <c:v>45462</c:v>
                </c:pt>
                <c:pt idx="13">
                  <c:v>45463</c:v>
                </c:pt>
                <c:pt idx="14">
                  <c:v>45464</c:v>
                </c:pt>
                <c:pt idx="15">
                  <c:v>45467</c:v>
                </c:pt>
                <c:pt idx="16">
                  <c:v>45468</c:v>
                </c:pt>
                <c:pt idx="17">
                  <c:v>45469</c:v>
                </c:pt>
                <c:pt idx="18">
                  <c:v>45470</c:v>
                </c:pt>
                <c:pt idx="19">
                  <c:v>45471</c:v>
                </c:pt>
                <c:pt idx="20">
                  <c:v>45474</c:v>
                </c:pt>
                <c:pt idx="21">
                  <c:v>45475</c:v>
                </c:pt>
                <c:pt idx="22">
                  <c:v>45476</c:v>
                </c:pt>
                <c:pt idx="23">
                  <c:v>45477</c:v>
                </c:pt>
                <c:pt idx="24">
                  <c:v>45478</c:v>
                </c:pt>
                <c:pt idx="25">
                  <c:v>45481</c:v>
                </c:pt>
                <c:pt idx="26">
                  <c:v>45482</c:v>
                </c:pt>
                <c:pt idx="27">
                  <c:v>45483</c:v>
                </c:pt>
                <c:pt idx="28">
                  <c:v>45484</c:v>
                </c:pt>
                <c:pt idx="29">
                  <c:v>45485</c:v>
                </c:pt>
                <c:pt idx="30">
                  <c:v>45488</c:v>
                </c:pt>
                <c:pt idx="31">
                  <c:v>45489</c:v>
                </c:pt>
                <c:pt idx="32">
                  <c:v>45490</c:v>
                </c:pt>
                <c:pt idx="33">
                  <c:v>45491</c:v>
                </c:pt>
                <c:pt idx="34">
                  <c:v>45492</c:v>
                </c:pt>
                <c:pt idx="35">
                  <c:v>45495</c:v>
                </c:pt>
                <c:pt idx="36">
                  <c:v>45496</c:v>
                </c:pt>
                <c:pt idx="37">
                  <c:v>45497</c:v>
                </c:pt>
                <c:pt idx="38">
                  <c:v>45498</c:v>
                </c:pt>
                <c:pt idx="39">
                  <c:v>45499</c:v>
                </c:pt>
                <c:pt idx="40">
                  <c:v>45502</c:v>
                </c:pt>
                <c:pt idx="41">
                  <c:v>45503</c:v>
                </c:pt>
                <c:pt idx="42">
                  <c:v>45504</c:v>
                </c:pt>
                <c:pt idx="43">
                  <c:v>45505</c:v>
                </c:pt>
                <c:pt idx="44">
                  <c:v>45506</c:v>
                </c:pt>
                <c:pt idx="45">
                  <c:v>45509</c:v>
                </c:pt>
                <c:pt idx="46">
                  <c:v>45510</c:v>
                </c:pt>
                <c:pt idx="47">
                  <c:v>45511</c:v>
                </c:pt>
                <c:pt idx="48">
                  <c:v>45512</c:v>
                </c:pt>
                <c:pt idx="49">
                  <c:v>45513</c:v>
                </c:pt>
                <c:pt idx="50">
                  <c:v>45516</c:v>
                </c:pt>
                <c:pt idx="51">
                  <c:v>45517</c:v>
                </c:pt>
                <c:pt idx="52">
                  <c:v>45518</c:v>
                </c:pt>
                <c:pt idx="53">
                  <c:v>45519</c:v>
                </c:pt>
                <c:pt idx="54">
                  <c:v>45520</c:v>
                </c:pt>
                <c:pt idx="55">
                  <c:v>45523</c:v>
                </c:pt>
                <c:pt idx="56">
                  <c:v>45524</c:v>
                </c:pt>
                <c:pt idx="57">
                  <c:v>45525</c:v>
                </c:pt>
                <c:pt idx="58">
                  <c:v>45526</c:v>
                </c:pt>
                <c:pt idx="59">
                  <c:v>45527</c:v>
                </c:pt>
                <c:pt idx="60">
                  <c:v>45530</c:v>
                </c:pt>
                <c:pt idx="61">
                  <c:v>45531</c:v>
                </c:pt>
                <c:pt idx="62">
                  <c:v>45532</c:v>
                </c:pt>
                <c:pt idx="63">
                  <c:v>45533</c:v>
                </c:pt>
                <c:pt idx="64">
                  <c:v>45534</c:v>
                </c:pt>
                <c:pt idx="65">
                  <c:v>45537</c:v>
                </c:pt>
                <c:pt idx="66">
                  <c:v>45538</c:v>
                </c:pt>
                <c:pt idx="67">
                  <c:v>45539</c:v>
                </c:pt>
                <c:pt idx="68">
                  <c:v>45540</c:v>
                </c:pt>
                <c:pt idx="69">
                  <c:v>45541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45551</c:v>
                </c:pt>
                <c:pt idx="76">
                  <c:v>45552</c:v>
                </c:pt>
                <c:pt idx="77">
                  <c:v>45553</c:v>
                </c:pt>
                <c:pt idx="78">
                  <c:v>45554</c:v>
                </c:pt>
                <c:pt idx="79">
                  <c:v>45555</c:v>
                </c:pt>
                <c:pt idx="80">
                  <c:v>45558</c:v>
                </c:pt>
                <c:pt idx="81">
                  <c:v>45559</c:v>
                </c:pt>
                <c:pt idx="82">
                  <c:v>45560</c:v>
                </c:pt>
                <c:pt idx="83">
                  <c:v>45561</c:v>
                </c:pt>
                <c:pt idx="84">
                  <c:v>45562</c:v>
                </c:pt>
                <c:pt idx="85">
                  <c:v>45565</c:v>
                </c:pt>
                <c:pt idx="86">
                  <c:v>45566</c:v>
                </c:pt>
                <c:pt idx="87">
                  <c:v>45567</c:v>
                </c:pt>
                <c:pt idx="88">
                  <c:v>45568</c:v>
                </c:pt>
                <c:pt idx="89">
                  <c:v>45569</c:v>
                </c:pt>
                <c:pt idx="90">
                  <c:v>45572</c:v>
                </c:pt>
                <c:pt idx="91">
                  <c:v>45573</c:v>
                </c:pt>
                <c:pt idx="92">
                  <c:v>45574</c:v>
                </c:pt>
                <c:pt idx="93">
                  <c:v>45575</c:v>
                </c:pt>
                <c:pt idx="94">
                  <c:v>45576</c:v>
                </c:pt>
                <c:pt idx="95">
                  <c:v>45579</c:v>
                </c:pt>
                <c:pt idx="96">
                  <c:v>45580</c:v>
                </c:pt>
                <c:pt idx="97">
                  <c:v>45581</c:v>
                </c:pt>
                <c:pt idx="98">
                  <c:v>45582</c:v>
                </c:pt>
                <c:pt idx="99">
                  <c:v>45583</c:v>
                </c:pt>
                <c:pt idx="100">
                  <c:v>45586</c:v>
                </c:pt>
                <c:pt idx="101">
                  <c:v>45587</c:v>
                </c:pt>
                <c:pt idx="102">
                  <c:v>45588</c:v>
                </c:pt>
                <c:pt idx="103">
                  <c:v>45589</c:v>
                </c:pt>
                <c:pt idx="104">
                  <c:v>45590</c:v>
                </c:pt>
                <c:pt idx="105">
                  <c:v>45593</c:v>
                </c:pt>
                <c:pt idx="106">
                  <c:v>45594</c:v>
                </c:pt>
                <c:pt idx="107">
                  <c:v>45595</c:v>
                </c:pt>
                <c:pt idx="108">
                  <c:v>45596</c:v>
                </c:pt>
                <c:pt idx="109">
                  <c:v>45597</c:v>
                </c:pt>
                <c:pt idx="110">
                  <c:v>45600</c:v>
                </c:pt>
                <c:pt idx="111">
                  <c:v>45601</c:v>
                </c:pt>
                <c:pt idx="112">
                  <c:v>45602</c:v>
                </c:pt>
                <c:pt idx="113">
                  <c:v>45603</c:v>
                </c:pt>
                <c:pt idx="114">
                  <c:v>45604</c:v>
                </c:pt>
                <c:pt idx="115">
                  <c:v>45607</c:v>
                </c:pt>
                <c:pt idx="116">
                  <c:v>45608</c:v>
                </c:pt>
                <c:pt idx="117">
                  <c:v>45609</c:v>
                </c:pt>
                <c:pt idx="118">
                  <c:v>45610</c:v>
                </c:pt>
                <c:pt idx="119">
                  <c:v>45614</c:v>
                </c:pt>
                <c:pt idx="120">
                  <c:v>45615</c:v>
                </c:pt>
                <c:pt idx="121">
                  <c:v>45617</c:v>
                </c:pt>
                <c:pt idx="122">
                  <c:v>45618</c:v>
                </c:pt>
                <c:pt idx="123">
                  <c:v>45621</c:v>
                </c:pt>
                <c:pt idx="124">
                  <c:v>45622</c:v>
                </c:pt>
                <c:pt idx="125">
                  <c:v>45623</c:v>
                </c:pt>
                <c:pt idx="126">
                  <c:v>45624</c:v>
                </c:pt>
                <c:pt idx="127">
                  <c:v>45625</c:v>
                </c:pt>
                <c:pt idx="128">
                  <c:v>45628</c:v>
                </c:pt>
                <c:pt idx="129">
                  <c:v>45629</c:v>
                </c:pt>
                <c:pt idx="130">
                  <c:v>45630</c:v>
                </c:pt>
                <c:pt idx="131">
                  <c:v>45631</c:v>
                </c:pt>
                <c:pt idx="132">
                  <c:v>45632</c:v>
                </c:pt>
                <c:pt idx="133">
                  <c:v>45635</c:v>
                </c:pt>
                <c:pt idx="134">
                  <c:v>45636</c:v>
                </c:pt>
                <c:pt idx="135">
                  <c:v>45637</c:v>
                </c:pt>
                <c:pt idx="136">
                  <c:v>45638</c:v>
                </c:pt>
                <c:pt idx="137">
                  <c:v>45639</c:v>
                </c:pt>
                <c:pt idx="138">
                  <c:v>45642</c:v>
                </c:pt>
                <c:pt idx="139">
                  <c:v>45643</c:v>
                </c:pt>
                <c:pt idx="140">
                  <c:v>45644</c:v>
                </c:pt>
                <c:pt idx="141">
                  <c:v>45645</c:v>
                </c:pt>
                <c:pt idx="142">
                  <c:v>45646</c:v>
                </c:pt>
                <c:pt idx="143">
                  <c:v>45649</c:v>
                </c:pt>
                <c:pt idx="144">
                  <c:v>45650</c:v>
                </c:pt>
                <c:pt idx="145">
                  <c:v>45652</c:v>
                </c:pt>
                <c:pt idx="146">
                  <c:v>45653</c:v>
                </c:pt>
                <c:pt idx="147">
                  <c:v>45656</c:v>
                </c:pt>
                <c:pt idx="148">
                  <c:v>45657</c:v>
                </c:pt>
                <c:pt idx="149">
                  <c:v>45659</c:v>
                </c:pt>
                <c:pt idx="150">
                  <c:v>45660</c:v>
                </c:pt>
                <c:pt idx="151">
                  <c:v>45663</c:v>
                </c:pt>
                <c:pt idx="152">
                  <c:v>45664</c:v>
                </c:pt>
                <c:pt idx="153">
                  <c:v>45665</c:v>
                </c:pt>
                <c:pt idx="154">
                  <c:v>45666</c:v>
                </c:pt>
                <c:pt idx="155">
                  <c:v>45667</c:v>
                </c:pt>
                <c:pt idx="156">
                  <c:v>45670</c:v>
                </c:pt>
                <c:pt idx="157">
                  <c:v>45671</c:v>
                </c:pt>
                <c:pt idx="158">
                  <c:v>45672</c:v>
                </c:pt>
                <c:pt idx="159">
                  <c:v>45673</c:v>
                </c:pt>
                <c:pt idx="160">
                  <c:v>45674</c:v>
                </c:pt>
                <c:pt idx="161">
                  <c:v>45677</c:v>
                </c:pt>
                <c:pt idx="162">
                  <c:v>45678</c:v>
                </c:pt>
                <c:pt idx="163">
                  <c:v>45679</c:v>
                </c:pt>
                <c:pt idx="164">
                  <c:v>45680</c:v>
                </c:pt>
                <c:pt idx="165">
                  <c:v>45681</c:v>
                </c:pt>
                <c:pt idx="166">
                  <c:v>45684</c:v>
                </c:pt>
                <c:pt idx="167">
                  <c:v>45685</c:v>
                </c:pt>
                <c:pt idx="168">
                  <c:v>45686</c:v>
                </c:pt>
                <c:pt idx="169">
                  <c:v>45687</c:v>
                </c:pt>
                <c:pt idx="170">
                  <c:v>45688</c:v>
                </c:pt>
                <c:pt idx="171">
                  <c:v>45691</c:v>
                </c:pt>
                <c:pt idx="172">
                  <c:v>45692</c:v>
                </c:pt>
                <c:pt idx="173">
                  <c:v>45693</c:v>
                </c:pt>
                <c:pt idx="174">
                  <c:v>45694</c:v>
                </c:pt>
                <c:pt idx="175">
                  <c:v>45695</c:v>
                </c:pt>
                <c:pt idx="176">
                  <c:v>45698</c:v>
                </c:pt>
                <c:pt idx="177">
                  <c:v>45699</c:v>
                </c:pt>
                <c:pt idx="178">
                  <c:v>45700</c:v>
                </c:pt>
                <c:pt idx="179">
                  <c:v>45701</c:v>
                </c:pt>
                <c:pt idx="180">
                  <c:v>45702</c:v>
                </c:pt>
                <c:pt idx="181">
                  <c:v>45705</c:v>
                </c:pt>
                <c:pt idx="182">
                  <c:v>45706</c:v>
                </c:pt>
                <c:pt idx="183">
                  <c:v>45707</c:v>
                </c:pt>
                <c:pt idx="184">
                  <c:v>45708</c:v>
                </c:pt>
                <c:pt idx="185">
                  <c:v>45709</c:v>
                </c:pt>
                <c:pt idx="186">
                  <c:v>45712</c:v>
                </c:pt>
                <c:pt idx="187">
                  <c:v>45713</c:v>
                </c:pt>
                <c:pt idx="188">
                  <c:v>45714</c:v>
                </c:pt>
                <c:pt idx="189">
                  <c:v>45715</c:v>
                </c:pt>
                <c:pt idx="190">
                  <c:v>45716</c:v>
                </c:pt>
                <c:pt idx="191">
                  <c:v>45721</c:v>
                </c:pt>
                <c:pt idx="192">
                  <c:v>45722</c:v>
                </c:pt>
                <c:pt idx="193">
                  <c:v>45723</c:v>
                </c:pt>
                <c:pt idx="194">
                  <c:v>45726</c:v>
                </c:pt>
                <c:pt idx="195">
                  <c:v>45727</c:v>
                </c:pt>
                <c:pt idx="196">
                  <c:v>45728</c:v>
                </c:pt>
                <c:pt idx="197">
                  <c:v>45729</c:v>
                </c:pt>
                <c:pt idx="198">
                  <c:v>45730</c:v>
                </c:pt>
                <c:pt idx="199">
                  <c:v>45733</c:v>
                </c:pt>
                <c:pt idx="200">
                  <c:v>45734</c:v>
                </c:pt>
                <c:pt idx="201">
                  <c:v>45735</c:v>
                </c:pt>
                <c:pt idx="202">
                  <c:v>45736</c:v>
                </c:pt>
                <c:pt idx="203">
                  <c:v>45737</c:v>
                </c:pt>
                <c:pt idx="204">
                  <c:v>45740</c:v>
                </c:pt>
                <c:pt idx="205">
                  <c:v>45741</c:v>
                </c:pt>
                <c:pt idx="206">
                  <c:v>45742</c:v>
                </c:pt>
                <c:pt idx="207">
                  <c:v>45743</c:v>
                </c:pt>
                <c:pt idx="208">
                  <c:v>45744</c:v>
                </c:pt>
                <c:pt idx="209">
                  <c:v>45747</c:v>
                </c:pt>
                <c:pt idx="210">
                  <c:v>45748</c:v>
                </c:pt>
                <c:pt idx="211">
                  <c:v>45749</c:v>
                </c:pt>
                <c:pt idx="212">
                  <c:v>45750</c:v>
                </c:pt>
                <c:pt idx="213">
                  <c:v>45751</c:v>
                </c:pt>
                <c:pt idx="214">
                  <c:v>45754</c:v>
                </c:pt>
                <c:pt idx="215">
                  <c:v>45755</c:v>
                </c:pt>
                <c:pt idx="216">
                  <c:v>45756</c:v>
                </c:pt>
                <c:pt idx="217">
                  <c:v>45757</c:v>
                </c:pt>
                <c:pt idx="218">
                  <c:v>45758</c:v>
                </c:pt>
                <c:pt idx="219">
                  <c:v>45761</c:v>
                </c:pt>
                <c:pt idx="220">
                  <c:v>45762</c:v>
                </c:pt>
                <c:pt idx="221">
                  <c:v>45763</c:v>
                </c:pt>
                <c:pt idx="222">
                  <c:v>45764</c:v>
                </c:pt>
                <c:pt idx="223">
                  <c:v>45769</c:v>
                </c:pt>
                <c:pt idx="224">
                  <c:v>45770</c:v>
                </c:pt>
                <c:pt idx="225">
                  <c:v>45771</c:v>
                </c:pt>
                <c:pt idx="226">
                  <c:v>45772</c:v>
                </c:pt>
                <c:pt idx="227">
                  <c:v>45775</c:v>
                </c:pt>
                <c:pt idx="228">
                  <c:v>45776</c:v>
                </c:pt>
                <c:pt idx="229">
                  <c:v>45777</c:v>
                </c:pt>
                <c:pt idx="230">
                  <c:v>45779</c:v>
                </c:pt>
                <c:pt idx="231">
                  <c:v>45782</c:v>
                </c:pt>
                <c:pt idx="232">
                  <c:v>45783</c:v>
                </c:pt>
                <c:pt idx="233">
                  <c:v>45784</c:v>
                </c:pt>
                <c:pt idx="234">
                  <c:v>45785</c:v>
                </c:pt>
                <c:pt idx="235">
                  <c:v>45786</c:v>
                </c:pt>
                <c:pt idx="236">
                  <c:v>45789</c:v>
                </c:pt>
                <c:pt idx="237">
                  <c:v>45790</c:v>
                </c:pt>
                <c:pt idx="238">
                  <c:v>45791</c:v>
                </c:pt>
                <c:pt idx="239">
                  <c:v>45792</c:v>
                </c:pt>
                <c:pt idx="240">
                  <c:v>45793</c:v>
                </c:pt>
                <c:pt idx="241">
                  <c:v>45796</c:v>
                </c:pt>
                <c:pt idx="242">
                  <c:v>45797</c:v>
                </c:pt>
                <c:pt idx="243">
                  <c:v>45798</c:v>
                </c:pt>
                <c:pt idx="244">
                  <c:v>45799</c:v>
                </c:pt>
                <c:pt idx="245">
                  <c:v>45800</c:v>
                </c:pt>
                <c:pt idx="246">
                  <c:v>45803</c:v>
                </c:pt>
                <c:pt idx="247">
                  <c:v>45804</c:v>
                </c:pt>
                <c:pt idx="248">
                  <c:v>45805</c:v>
                </c:pt>
                <c:pt idx="249">
                  <c:v>45806</c:v>
                </c:pt>
                <c:pt idx="250">
                  <c:v>45807</c:v>
                </c:pt>
                <c:pt idx="251">
                  <c:v>45810</c:v>
                </c:pt>
                <c:pt idx="252">
                  <c:v>45811</c:v>
                </c:pt>
                <c:pt idx="253">
                  <c:v>45812</c:v>
                </c:pt>
                <c:pt idx="254">
                  <c:v>45813</c:v>
                </c:pt>
                <c:pt idx="255">
                  <c:v>45814</c:v>
                </c:pt>
                <c:pt idx="256">
                  <c:v>45817</c:v>
                </c:pt>
                <c:pt idx="257">
                  <c:v>45818</c:v>
                </c:pt>
                <c:pt idx="258">
                  <c:v>45819</c:v>
                </c:pt>
                <c:pt idx="259">
                  <c:v>45820</c:v>
                </c:pt>
                <c:pt idx="260">
                  <c:v>45821</c:v>
                </c:pt>
                <c:pt idx="261">
                  <c:v>45824</c:v>
                </c:pt>
                <c:pt idx="262">
                  <c:v>45825</c:v>
                </c:pt>
                <c:pt idx="263">
                  <c:v>45826</c:v>
                </c:pt>
                <c:pt idx="264">
                  <c:v>45828</c:v>
                </c:pt>
                <c:pt idx="265">
                  <c:v>45831</c:v>
                </c:pt>
                <c:pt idx="266">
                  <c:v>45832</c:v>
                </c:pt>
                <c:pt idx="267">
                  <c:v>45833</c:v>
                </c:pt>
                <c:pt idx="268">
                  <c:v>45834</c:v>
                </c:pt>
                <c:pt idx="269">
                  <c:v>45835</c:v>
                </c:pt>
                <c:pt idx="270">
                  <c:v>45838</c:v>
                </c:pt>
              </c:numCache>
            </c:numRef>
          </c:cat>
          <c:val>
            <c:numRef>
              <c:f>Base!$B$4187:$B$4457</c:f>
              <c:numCache>
                <c:formatCode>General</c:formatCode>
                <c:ptCount val="271"/>
                <c:pt idx="0">
                  <c:v>4988.46</c:v>
                </c:pt>
                <c:pt idx="1">
                  <c:v>4985.95</c:v>
                </c:pt>
                <c:pt idx="2">
                  <c:v>4999.29</c:v>
                </c:pt>
                <c:pt idx="3">
                  <c:v>5003.0600000000004</c:v>
                </c:pt>
                <c:pt idx="4">
                  <c:v>4982.12</c:v>
                </c:pt>
                <c:pt idx="5">
                  <c:v>4985.1099999999997</c:v>
                </c:pt>
                <c:pt idx="6">
                  <c:v>4989.16</c:v>
                </c:pt>
                <c:pt idx="7">
                  <c:v>4986.37</c:v>
                </c:pt>
                <c:pt idx="8">
                  <c:v>4987.91</c:v>
                </c:pt>
                <c:pt idx="9">
                  <c:v>4991.8100000000004</c:v>
                </c:pt>
                <c:pt idx="10">
                  <c:v>4988.99</c:v>
                </c:pt>
                <c:pt idx="11">
                  <c:v>4996.3100000000004</c:v>
                </c:pt>
                <c:pt idx="12">
                  <c:v>5002.37</c:v>
                </c:pt>
                <c:pt idx="13">
                  <c:v>5003.16</c:v>
                </c:pt>
                <c:pt idx="14">
                  <c:v>5012.07</c:v>
                </c:pt>
                <c:pt idx="15">
                  <c:v>5015.6400000000003</c:v>
                </c:pt>
                <c:pt idx="16">
                  <c:v>5019.12</c:v>
                </c:pt>
                <c:pt idx="17">
                  <c:v>5024.26</c:v>
                </c:pt>
                <c:pt idx="18">
                  <c:v>5036.07</c:v>
                </c:pt>
                <c:pt idx="19">
                  <c:v>5029.63</c:v>
                </c:pt>
                <c:pt idx="20" formatCode="0.00">
                  <c:v>5027.43</c:v>
                </c:pt>
                <c:pt idx="21">
                  <c:v>5037.1099999999997</c:v>
                </c:pt>
                <c:pt idx="22">
                  <c:v>5045.1000000000004</c:v>
                </c:pt>
                <c:pt idx="23">
                  <c:v>5052.84</c:v>
                </c:pt>
                <c:pt idx="24">
                  <c:v>5060.21</c:v>
                </c:pt>
                <c:pt idx="25">
                  <c:v>5059.0200000000004</c:v>
                </c:pt>
                <c:pt idx="26">
                  <c:v>5062.2700000000004</c:v>
                </c:pt>
                <c:pt idx="27">
                  <c:v>5074.68</c:v>
                </c:pt>
                <c:pt idx="28">
                  <c:v>5087.5</c:v>
                </c:pt>
                <c:pt idx="29">
                  <c:v>5094.32</c:v>
                </c:pt>
                <c:pt idx="30">
                  <c:v>5095.2</c:v>
                </c:pt>
                <c:pt idx="31">
                  <c:v>5100.1400000000003</c:v>
                </c:pt>
                <c:pt idx="32">
                  <c:v>5092.78</c:v>
                </c:pt>
                <c:pt idx="33">
                  <c:v>5085.25</c:v>
                </c:pt>
                <c:pt idx="34">
                  <c:v>5084.6499999999996</c:v>
                </c:pt>
                <c:pt idx="35">
                  <c:v>5092.46</c:v>
                </c:pt>
                <c:pt idx="36">
                  <c:v>5092.25</c:v>
                </c:pt>
                <c:pt idx="37">
                  <c:v>5090.1099999999997</c:v>
                </c:pt>
                <c:pt idx="38">
                  <c:v>5081.99</c:v>
                </c:pt>
                <c:pt idx="39">
                  <c:v>5095.76</c:v>
                </c:pt>
                <c:pt idx="40">
                  <c:v>5093.95</c:v>
                </c:pt>
                <c:pt idx="41">
                  <c:v>5092.74</c:v>
                </c:pt>
                <c:pt idx="42">
                  <c:v>5105.38</c:v>
                </c:pt>
                <c:pt idx="43">
                  <c:v>5123.1400000000003</c:v>
                </c:pt>
                <c:pt idx="44">
                  <c:v>5121.8</c:v>
                </c:pt>
                <c:pt idx="45">
                  <c:v>5107.1499999999996</c:v>
                </c:pt>
                <c:pt idx="46">
                  <c:v>5101.58</c:v>
                </c:pt>
                <c:pt idx="47">
                  <c:v>5112.3</c:v>
                </c:pt>
                <c:pt idx="48">
                  <c:v>5127.45</c:v>
                </c:pt>
                <c:pt idx="49">
                  <c:v>5138.97</c:v>
                </c:pt>
                <c:pt idx="50">
                  <c:v>5141.38</c:v>
                </c:pt>
                <c:pt idx="51">
                  <c:v>5153.4399999999996</c:v>
                </c:pt>
                <c:pt idx="52">
                  <c:v>5158.8</c:v>
                </c:pt>
                <c:pt idx="53">
                  <c:v>5159.66</c:v>
                </c:pt>
                <c:pt idx="54">
                  <c:v>5159.1499999999996</c:v>
                </c:pt>
                <c:pt idx="55">
                  <c:v>5163.7299999999996</c:v>
                </c:pt>
                <c:pt idx="56">
                  <c:v>5166</c:v>
                </c:pt>
                <c:pt idx="57">
                  <c:v>5167.1099999999997</c:v>
                </c:pt>
                <c:pt idx="58">
                  <c:v>5148.7299999999996</c:v>
                </c:pt>
                <c:pt idx="59">
                  <c:v>5172.55</c:v>
                </c:pt>
                <c:pt idx="60">
                  <c:v>5165.13</c:v>
                </c:pt>
                <c:pt idx="61">
                  <c:v>5162.78</c:v>
                </c:pt>
                <c:pt idx="62">
                  <c:v>5156.67</c:v>
                </c:pt>
                <c:pt idx="63">
                  <c:v>5147.6099999999997</c:v>
                </c:pt>
                <c:pt idx="64">
                  <c:v>5145.71</c:v>
                </c:pt>
                <c:pt idx="65">
                  <c:v>5149.21</c:v>
                </c:pt>
                <c:pt idx="66">
                  <c:v>5142.43</c:v>
                </c:pt>
                <c:pt idx="67">
                  <c:v>5158.6000000000004</c:v>
                </c:pt>
                <c:pt idx="68">
                  <c:v>5161.29</c:v>
                </c:pt>
                <c:pt idx="69">
                  <c:v>5160.71</c:v>
                </c:pt>
                <c:pt idx="70">
                  <c:v>5163.2299999999996</c:v>
                </c:pt>
                <c:pt idx="71">
                  <c:v>5172.8599999999997</c:v>
                </c:pt>
                <c:pt idx="72">
                  <c:v>5177.92</c:v>
                </c:pt>
                <c:pt idx="73">
                  <c:v>5181.8599999999997</c:v>
                </c:pt>
                <c:pt idx="74">
                  <c:v>5200.28</c:v>
                </c:pt>
                <c:pt idx="75">
                  <c:v>5206.24</c:v>
                </c:pt>
                <c:pt idx="76">
                  <c:v>5204.3599999999997</c:v>
                </c:pt>
                <c:pt idx="77">
                  <c:v>5201.8599999999997</c:v>
                </c:pt>
                <c:pt idx="78">
                  <c:v>5205.92</c:v>
                </c:pt>
                <c:pt idx="79">
                  <c:v>5197.12</c:v>
                </c:pt>
                <c:pt idx="80">
                  <c:v>5198.17</c:v>
                </c:pt>
                <c:pt idx="81">
                  <c:v>5205.8900000000003</c:v>
                </c:pt>
                <c:pt idx="82">
                  <c:v>5195.84</c:v>
                </c:pt>
                <c:pt idx="83">
                  <c:v>5201.18</c:v>
                </c:pt>
                <c:pt idx="84">
                  <c:v>5208.72</c:v>
                </c:pt>
                <c:pt idx="85">
                  <c:v>5201.41</c:v>
                </c:pt>
                <c:pt idx="86">
                  <c:v>5204.96</c:v>
                </c:pt>
                <c:pt idx="87">
                  <c:v>5205.0600000000004</c:v>
                </c:pt>
                <c:pt idx="88">
                  <c:v>5200.01</c:v>
                </c:pt>
                <c:pt idx="89" formatCode="0.00">
                  <c:v>5195.93</c:v>
                </c:pt>
                <c:pt idx="90">
                  <c:v>5187.6899999999996</c:v>
                </c:pt>
                <c:pt idx="91">
                  <c:v>5191.96</c:v>
                </c:pt>
                <c:pt idx="92">
                  <c:v>5192.92</c:v>
                </c:pt>
                <c:pt idx="93">
                  <c:v>5195.37</c:v>
                </c:pt>
                <c:pt idx="94">
                  <c:v>5203.17</c:v>
                </c:pt>
                <c:pt idx="95">
                  <c:v>5211.03</c:v>
                </c:pt>
                <c:pt idx="96">
                  <c:v>5214.16</c:v>
                </c:pt>
                <c:pt idx="97">
                  <c:v>5225</c:v>
                </c:pt>
                <c:pt idx="98">
                  <c:v>5230.8900000000003</c:v>
                </c:pt>
                <c:pt idx="99">
                  <c:v>5230.95</c:v>
                </c:pt>
                <c:pt idx="100">
                  <c:v>5230.5</c:v>
                </c:pt>
                <c:pt idx="101">
                  <c:v>5229.91</c:v>
                </c:pt>
                <c:pt idx="102">
                  <c:v>5225.22</c:v>
                </c:pt>
                <c:pt idx="103">
                  <c:v>5226.43</c:v>
                </c:pt>
                <c:pt idx="104">
                  <c:v>5226.17</c:v>
                </c:pt>
                <c:pt idx="105">
                  <c:v>5229.91</c:v>
                </c:pt>
                <c:pt idx="106">
                  <c:v>5233.29</c:v>
                </c:pt>
                <c:pt idx="107">
                  <c:v>5231.18</c:v>
                </c:pt>
                <c:pt idx="108">
                  <c:v>5216.53</c:v>
                </c:pt>
                <c:pt idx="109">
                  <c:v>5213.6499999999996</c:v>
                </c:pt>
                <c:pt idx="110">
                  <c:v>5216.8100000000004</c:v>
                </c:pt>
                <c:pt idx="111">
                  <c:v>5217.93</c:v>
                </c:pt>
                <c:pt idx="112">
                  <c:v>5238.6499999999996</c:v>
                </c:pt>
                <c:pt idx="113">
                  <c:v>5236.78</c:v>
                </c:pt>
                <c:pt idx="114">
                  <c:v>5242.13</c:v>
                </c:pt>
                <c:pt idx="115">
                  <c:v>5252.78</c:v>
                </c:pt>
                <c:pt idx="116">
                  <c:v>5258.48</c:v>
                </c:pt>
                <c:pt idx="117">
                  <c:v>5257.66</c:v>
                </c:pt>
                <c:pt idx="118">
                  <c:v>5263.05</c:v>
                </c:pt>
                <c:pt idx="119">
                  <c:v>5247.9</c:v>
                </c:pt>
                <c:pt idx="120">
                  <c:v>5257.69</c:v>
                </c:pt>
                <c:pt idx="121">
                  <c:v>5269.83</c:v>
                </c:pt>
                <c:pt idx="122">
                  <c:v>5282</c:v>
                </c:pt>
                <c:pt idx="123">
                  <c:v>5281.63</c:v>
                </c:pt>
                <c:pt idx="124">
                  <c:v>5292.38</c:v>
                </c:pt>
                <c:pt idx="125">
                  <c:v>5280.28</c:v>
                </c:pt>
                <c:pt idx="126">
                  <c:v>5276.57</c:v>
                </c:pt>
                <c:pt idx="127">
                  <c:v>5289.63</c:v>
                </c:pt>
                <c:pt idx="128">
                  <c:v>5302.36</c:v>
                </c:pt>
                <c:pt idx="129">
                  <c:v>5306.59</c:v>
                </c:pt>
                <c:pt idx="130">
                  <c:v>5306.38</c:v>
                </c:pt>
                <c:pt idx="131">
                  <c:v>5299.49</c:v>
                </c:pt>
                <c:pt idx="132">
                  <c:v>5309.59</c:v>
                </c:pt>
                <c:pt idx="133">
                  <c:v>5297.13</c:v>
                </c:pt>
                <c:pt idx="134">
                  <c:v>5296.56</c:v>
                </c:pt>
                <c:pt idx="135">
                  <c:v>5313.89</c:v>
                </c:pt>
                <c:pt idx="136">
                  <c:v>5298.26</c:v>
                </c:pt>
                <c:pt idx="137">
                  <c:v>5291.32</c:v>
                </c:pt>
                <c:pt idx="138">
                  <c:v>5298.5</c:v>
                </c:pt>
                <c:pt idx="139">
                  <c:v>5292.18</c:v>
                </c:pt>
                <c:pt idx="140">
                  <c:v>5295.17</c:v>
                </c:pt>
                <c:pt idx="141">
                  <c:v>5290.22</c:v>
                </c:pt>
                <c:pt idx="142">
                  <c:v>5284.09</c:v>
                </c:pt>
                <c:pt idx="143">
                  <c:v>5294.4</c:v>
                </c:pt>
                <c:pt idx="144">
                  <c:v>5300.25</c:v>
                </c:pt>
                <c:pt idx="145">
                  <c:v>5302.06</c:v>
                </c:pt>
                <c:pt idx="146">
                  <c:v>5303.15</c:v>
                </c:pt>
                <c:pt idx="147">
                  <c:v>5304.01</c:v>
                </c:pt>
                <c:pt idx="148">
                  <c:v>5308.86</c:v>
                </c:pt>
                <c:pt idx="149">
                  <c:v>5316.36</c:v>
                </c:pt>
                <c:pt idx="150">
                  <c:v>5322.62</c:v>
                </c:pt>
                <c:pt idx="151">
                  <c:v>5320.84</c:v>
                </c:pt>
                <c:pt idx="152">
                  <c:v>5317.24</c:v>
                </c:pt>
                <c:pt idx="153" formatCode="0.00">
                  <c:v>5322.75</c:v>
                </c:pt>
                <c:pt idx="154">
                  <c:v>5321.76</c:v>
                </c:pt>
                <c:pt idx="155">
                  <c:v>5324.52</c:v>
                </c:pt>
                <c:pt idx="156">
                  <c:v>5314.19</c:v>
                </c:pt>
                <c:pt idx="157">
                  <c:v>5309.29</c:v>
                </c:pt>
                <c:pt idx="158">
                  <c:v>5322.78</c:v>
                </c:pt>
                <c:pt idx="159">
                  <c:v>5327.09</c:v>
                </c:pt>
                <c:pt idx="160">
                  <c:v>5336.82</c:v>
                </c:pt>
                <c:pt idx="161">
                  <c:v>5317.17</c:v>
                </c:pt>
                <c:pt idx="162">
                  <c:v>5321.78</c:v>
                </c:pt>
                <c:pt idx="163">
                  <c:v>5329.71</c:v>
                </c:pt>
                <c:pt idx="164">
                  <c:v>5332.28</c:v>
                </c:pt>
                <c:pt idx="165">
                  <c:v>5327.71</c:v>
                </c:pt>
                <c:pt idx="166">
                  <c:v>5322.32</c:v>
                </c:pt>
                <c:pt idx="167">
                  <c:v>5331.19</c:v>
                </c:pt>
                <c:pt idx="168">
                  <c:v>5331.75</c:v>
                </c:pt>
                <c:pt idx="169">
                  <c:v>5349.38</c:v>
                </c:pt>
                <c:pt idx="170">
                  <c:v>5355.34</c:v>
                </c:pt>
                <c:pt idx="171">
                  <c:v>5364</c:v>
                </c:pt>
                <c:pt idx="172">
                  <c:v>5357.68</c:v>
                </c:pt>
                <c:pt idx="173">
                  <c:v>5358.33</c:v>
                </c:pt>
                <c:pt idx="174">
                  <c:v>5363.41</c:v>
                </c:pt>
                <c:pt idx="175">
                  <c:v>5363.43</c:v>
                </c:pt>
                <c:pt idx="176">
                  <c:v>5367.82</c:v>
                </c:pt>
                <c:pt idx="177">
                  <c:v>5364.23</c:v>
                </c:pt>
                <c:pt idx="178">
                  <c:v>5358.48</c:v>
                </c:pt>
                <c:pt idx="179">
                  <c:v>5358.96</c:v>
                </c:pt>
                <c:pt idx="180">
                  <c:v>5369.59</c:v>
                </c:pt>
                <c:pt idx="181">
                  <c:v>5376.09</c:v>
                </c:pt>
                <c:pt idx="182">
                  <c:v>5374.06</c:v>
                </c:pt>
                <c:pt idx="183">
                  <c:v>5368.84</c:v>
                </c:pt>
                <c:pt idx="184">
                  <c:v>5364.75</c:v>
                </c:pt>
                <c:pt idx="185">
                  <c:v>5366.62</c:v>
                </c:pt>
                <c:pt idx="186">
                  <c:v>5353.37</c:v>
                </c:pt>
                <c:pt idx="187">
                  <c:v>5355.91</c:v>
                </c:pt>
                <c:pt idx="188">
                  <c:v>5357.68</c:v>
                </c:pt>
                <c:pt idx="189">
                  <c:v>5354.35</c:v>
                </c:pt>
                <c:pt idx="190">
                  <c:v>5361.13</c:v>
                </c:pt>
                <c:pt idx="191">
                  <c:v>5352.56</c:v>
                </c:pt>
                <c:pt idx="192">
                  <c:v>5348.64</c:v>
                </c:pt>
                <c:pt idx="193">
                  <c:v>5348.7</c:v>
                </c:pt>
                <c:pt idx="194">
                  <c:v>5346.4</c:v>
                </c:pt>
                <c:pt idx="195">
                  <c:v>5348.27</c:v>
                </c:pt>
                <c:pt idx="196">
                  <c:v>5352.9</c:v>
                </c:pt>
                <c:pt idx="197">
                  <c:v>5354.16</c:v>
                </c:pt>
                <c:pt idx="198">
                  <c:v>5353.61</c:v>
                </c:pt>
                <c:pt idx="199">
                  <c:v>5359.2</c:v>
                </c:pt>
                <c:pt idx="200">
                  <c:v>5361.12</c:v>
                </c:pt>
                <c:pt idx="201">
                  <c:v>5371.85</c:v>
                </c:pt>
                <c:pt idx="202">
                  <c:v>5365.16</c:v>
                </c:pt>
                <c:pt idx="203">
                  <c:v>5359.29</c:v>
                </c:pt>
                <c:pt idx="204">
                  <c:v>5356.01</c:v>
                </c:pt>
                <c:pt idx="205">
                  <c:v>5362.04</c:v>
                </c:pt>
                <c:pt idx="206">
                  <c:v>5359.43</c:v>
                </c:pt>
                <c:pt idx="207">
                  <c:v>5359.23</c:v>
                </c:pt>
                <c:pt idx="208">
                  <c:v>5364.52</c:v>
                </c:pt>
                <c:pt idx="209">
                  <c:v>5357.46</c:v>
                </c:pt>
                <c:pt idx="210">
                  <c:v>5392.1</c:v>
                </c:pt>
                <c:pt idx="211">
                  <c:v>5394.94</c:v>
                </c:pt>
                <c:pt idx="212">
                  <c:v>5424.97</c:v>
                </c:pt>
                <c:pt idx="213">
                  <c:v>5432.84</c:v>
                </c:pt>
                <c:pt idx="214">
                  <c:v>5435.28</c:v>
                </c:pt>
                <c:pt idx="215">
                  <c:v>5449.28</c:v>
                </c:pt>
                <c:pt idx="216">
                  <c:v>5444.09</c:v>
                </c:pt>
                <c:pt idx="217" formatCode="0.00">
                  <c:v>5453.07</c:v>
                </c:pt>
                <c:pt idx="218">
                  <c:v>5472.81</c:v>
                </c:pt>
                <c:pt idx="219">
                  <c:v>5487.85</c:v>
                </c:pt>
                <c:pt idx="220">
                  <c:v>5489.12</c:v>
                </c:pt>
                <c:pt idx="221">
                  <c:v>5497.65</c:v>
                </c:pt>
                <c:pt idx="222">
                  <c:v>5506.35</c:v>
                </c:pt>
                <c:pt idx="223">
                  <c:v>5522.35</c:v>
                </c:pt>
                <c:pt idx="224">
                  <c:v>5524.42</c:v>
                </c:pt>
                <c:pt idx="225">
                  <c:v>5553.82</c:v>
                </c:pt>
                <c:pt idx="226">
                  <c:v>5554.84</c:v>
                </c:pt>
                <c:pt idx="227">
                  <c:v>5565.17</c:v>
                </c:pt>
                <c:pt idx="228">
                  <c:v>5563.94</c:v>
                </c:pt>
                <c:pt idx="229">
                  <c:v>5571.69</c:v>
                </c:pt>
                <c:pt idx="230">
                  <c:v>5566.34</c:v>
                </c:pt>
                <c:pt idx="231">
                  <c:v>5563.66</c:v>
                </c:pt>
                <c:pt idx="232">
                  <c:v>5580.14</c:v>
                </c:pt>
                <c:pt idx="233">
                  <c:v>5573.2</c:v>
                </c:pt>
                <c:pt idx="234">
                  <c:v>5582.56</c:v>
                </c:pt>
                <c:pt idx="235">
                  <c:v>5588.5</c:v>
                </c:pt>
                <c:pt idx="236">
                  <c:v>5575.84</c:v>
                </c:pt>
                <c:pt idx="237">
                  <c:v>5598.67</c:v>
                </c:pt>
                <c:pt idx="238">
                  <c:v>5597.81</c:v>
                </c:pt>
                <c:pt idx="239">
                  <c:v>5598.26</c:v>
                </c:pt>
                <c:pt idx="240">
                  <c:v>5604.6</c:v>
                </c:pt>
                <c:pt idx="241">
                  <c:v>5616.6</c:v>
                </c:pt>
                <c:pt idx="242">
                  <c:v>5619.67</c:v>
                </c:pt>
                <c:pt idx="243">
                  <c:v>5617.58</c:v>
                </c:pt>
                <c:pt idx="244">
                  <c:v>5617.97</c:v>
                </c:pt>
                <c:pt idx="245">
                  <c:v>5633.42</c:v>
                </c:pt>
                <c:pt idx="246">
                  <c:v>5638</c:v>
                </c:pt>
                <c:pt idx="247">
                  <c:v>5642.63</c:v>
                </c:pt>
                <c:pt idx="248">
                  <c:v>5635.76</c:v>
                </c:pt>
                <c:pt idx="249">
                  <c:v>5641.74</c:v>
                </c:pt>
                <c:pt idx="250">
                  <c:v>5634.85</c:v>
                </c:pt>
                <c:pt idx="251">
                  <c:v>5644.52</c:v>
                </c:pt>
                <c:pt idx="252">
                  <c:v>5650.66</c:v>
                </c:pt>
                <c:pt idx="253">
                  <c:v>5659.26</c:v>
                </c:pt>
                <c:pt idx="254">
                  <c:v>5659.49</c:v>
                </c:pt>
                <c:pt idx="255">
                  <c:v>5651.34</c:v>
                </c:pt>
                <c:pt idx="256">
                  <c:v>5655.84</c:v>
                </c:pt>
                <c:pt idx="257">
                  <c:v>5658.31</c:v>
                </c:pt>
                <c:pt idx="258">
                  <c:v>5665.35</c:v>
                </c:pt>
                <c:pt idx="259">
                  <c:v>5678.63</c:v>
                </c:pt>
                <c:pt idx="260">
                  <c:v>5668.52</c:v>
                </c:pt>
                <c:pt idx="261">
                  <c:v>5684.74</c:v>
                </c:pt>
                <c:pt idx="262">
                  <c:v>5675.08</c:v>
                </c:pt>
                <c:pt idx="263">
                  <c:v>5673.75</c:v>
                </c:pt>
                <c:pt idx="264">
                  <c:v>5670.49</c:v>
                </c:pt>
                <c:pt idx="265">
                  <c:v>5675.62</c:v>
                </c:pt>
                <c:pt idx="266">
                  <c:v>5702.96</c:v>
                </c:pt>
                <c:pt idx="267">
                  <c:v>5699.24</c:v>
                </c:pt>
                <c:pt idx="268">
                  <c:v>5724.17</c:v>
                </c:pt>
                <c:pt idx="269">
                  <c:v>5722.23</c:v>
                </c:pt>
                <c:pt idx="270">
                  <c:v>5754.31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1-4DE0-BF41-BEC48CA30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955008"/>
        <c:axId val="110092288"/>
      </c:lineChart>
      <c:catAx>
        <c:axId val="6295500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n-US"/>
          </a:p>
        </c:txPr>
        <c:crossAx val="110092288"/>
        <c:crosses val="autoZero"/>
        <c:auto val="0"/>
        <c:lblAlgn val="ctr"/>
        <c:lblOffset val="100"/>
        <c:tickLblSkip val="22"/>
        <c:tickMarkSkip val="10"/>
        <c:noMultiLvlLbl val="0"/>
      </c:catAx>
      <c:valAx>
        <c:axId val="1100922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955008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IHFA - Rentabilidades Mensais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41039426523291E-2"/>
          <c:y val="0.12414701550106612"/>
          <c:w val="0.89311953405017919"/>
          <c:h val="0.75957597108816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5C9-446C-A4B9-C9D1054C64F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5C9-446C-A4B9-C9D1054C64F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5C9-446C-A4B9-C9D1054C64F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5C9-446C-A4B9-C9D1054C64F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5C9-446C-A4B9-C9D1054C64F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5C9-446C-A4B9-C9D1054C64F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5C9-446C-A4B9-C9D1054C64F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5C9-446C-A4B9-C9D1054C64F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5C9-446C-A4B9-C9D1054C64F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5C9-446C-A4B9-C9D1054C64F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5C9-446C-A4B9-C9D1054C64F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5C9-446C-A4B9-C9D1054C64FE}"/>
              </c:ext>
            </c:extLst>
          </c:dPt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'Variação do Indice'!$H$152:$H$164</c:f>
              <c:numCache>
                <c:formatCode>m/d/yyyy</c:formatCode>
                <c:ptCount val="13"/>
                <c:pt idx="0">
                  <c:v>45471</c:v>
                </c:pt>
                <c:pt idx="1">
                  <c:v>45504</c:v>
                </c:pt>
                <c:pt idx="2">
                  <c:v>45534</c:v>
                </c:pt>
                <c:pt idx="3">
                  <c:v>45565</c:v>
                </c:pt>
                <c:pt idx="4">
                  <c:v>45596</c:v>
                </c:pt>
                <c:pt idx="5">
                  <c:v>45625</c:v>
                </c:pt>
                <c:pt idx="6">
                  <c:v>45657</c:v>
                </c:pt>
                <c:pt idx="7">
                  <c:v>45688</c:v>
                </c:pt>
                <c:pt idx="8">
                  <c:v>45716</c:v>
                </c:pt>
                <c:pt idx="9">
                  <c:v>45747</c:v>
                </c:pt>
                <c:pt idx="10">
                  <c:v>45777</c:v>
                </c:pt>
                <c:pt idx="11">
                  <c:v>45807</c:v>
                </c:pt>
                <c:pt idx="12">
                  <c:v>45838</c:v>
                </c:pt>
              </c:numCache>
            </c:numRef>
          </c:cat>
          <c:val>
            <c:numRef>
              <c:f>'Variação do Indice'!$I$152:$I$164</c:f>
              <c:numCache>
                <c:formatCode>General</c:formatCode>
                <c:ptCount val="13"/>
                <c:pt idx="0">
                  <c:v>0.7594576618880744</c:v>
                </c:pt>
                <c:pt idx="1">
                  <c:v>1.5060749995526423</c:v>
                </c:pt>
                <c:pt idx="2">
                  <c:v>0.78995099287417769</c:v>
                </c:pt>
                <c:pt idx="3">
                  <c:v>1.0824550936605393</c:v>
                </c:pt>
                <c:pt idx="4">
                  <c:v>0.2906904089468032</c:v>
                </c:pt>
                <c:pt idx="5">
                  <c:v>1.4013146670296184</c:v>
                </c:pt>
                <c:pt idx="6">
                  <c:v>0.36354149534087998</c:v>
                </c:pt>
                <c:pt idx="7">
                  <c:v>0.87551753107071306</c:v>
                </c:pt>
                <c:pt idx="8">
                  <c:v>0.10811638476735386</c:v>
                </c:pt>
                <c:pt idx="9">
                  <c:v>-6.8455717358095747E-2</c:v>
                </c:pt>
                <c:pt idx="10">
                  <c:v>3.9987232755820834</c:v>
                </c:pt>
                <c:pt idx="11">
                  <c:v>1.133587834211891</c:v>
                </c:pt>
                <c:pt idx="12">
                  <c:v>2.1200209411075699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5C9-446C-A4B9-C9D1054C6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0272"/>
        <c:axId val="110094592"/>
      </c:barChart>
      <c:catAx>
        <c:axId val="124790272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4592"/>
        <c:scaling>
          <c:orientation val="minMax"/>
          <c:max val="4"/>
        </c:scaling>
        <c:delete val="0"/>
        <c:axPos val="l"/>
        <c:numFmt formatCode="0.00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Número de Fundos</a:t>
            </a:r>
          </a:p>
        </c:rich>
      </c:tx>
      <c:layout>
        <c:manualLayout>
          <c:xMode val="edge"/>
          <c:yMode val="edge"/>
          <c:x val="0.39190363635484787"/>
          <c:y val="3.3678822062135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89068100358416E-2"/>
          <c:y val="0.16321243523316062"/>
          <c:w val="0.88929820788530467"/>
          <c:h val="0.720207253886010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Trim.23</c:v>
                </c:pt>
                <c:pt idx="1">
                  <c:v>1º Trim.24</c:v>
                </c:pt>
                <c:pt idx="2">
                  <c:v>2º Trim.24</c:v>
                </c:pt>
                <c:pt idx="3">
                  <c:v>3º Trim.24</c:v>
                </c:pt>
                <c:pt idx="4">
                  <c:v>4º Trim.24</c:v>
                </c:pt>
                <c:pt idx="5">
                  <c:v>1º Trim.25</c:v>
                </c:pt>
                <c:pt idx="6">
                  <c:v>2º Trim.25</c:v>
                </c:pt>
                <c:pt idx="7">
                  <c:v>3º Trim.25</c:v>
                </c:pt>
              </c:strCache>
            </c:strRef>
          </c:cat>
          <c:val>
            <c:numRef>
              <c:f>'Retorno e Características'!$E$29:$L$29</c:f>
              <c:numCache>
                <c:formatCode>_(* #,##0_);_(* \(#,##0\);_(* "-"??_);_(@_)</c:formatCode>
                <c:ptCount val="8"/>
                <c:pt idx="0">
                  <c:v>334</c:v>
                </c:pt>
                <c:pt idx="1">
                  <c:v>334</c:v>
                </c:pt>
                <c:pt idx="2">
                  <c:v>331</c:v>
                </c:pt>
                <c:pt idx="3">
                  <c:v>324</c:v>
                </c:pt>
                <c:pt idx="4">
                  <c:v>315</c:v>
                </c:pt>
                <c:pt idx="5">
                  <c:v>268</c:v>
                </c:pt>
                <c:pt idx="6">
                  <c:v>274</c:v>
                </c:pt>
                <c:pt idx="7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8-44D2-BF4C-EF3995410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1296"/>
        <c:axId val="110095168"/>
      </c:barChart>
      <c:catAx>
        <c:axId val="1247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516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79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PL (mediana)</a:t>
            </a:r>
          </a:p>
        </c:rich>
      </c:tx>
      <c:layout>
        <c:manualLayout>
          <c:xMode val="edge"/>
          <c:yMode val="edge"/>
          <c:x val="0.35604253512428596"/>
          <c:y val="3.3591719762944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55752688172043"/>
          <c:y val="0.16279110846432004"/>
          <c:w val="0.86670107526881723"/>
          <c:h val="0.720932051770560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Trim.23</c:v>
                </c:pt>
                <c:pt idx="1">
                  <c:v>1º Trim.24</c:v>
                </c:pt>
                <c:pt idx="2">
                  <c:v>2º Trim.24</c:v>
                </c:pt>
                <c:pt idx="3">
                  <c:v>3º Trim.24</c:v>
                </c:pt>
                <c:pt idx="4">
                  <c:v>4º Trim.24</c:v>
                </c:pt>
                <c:pt idx="5">
                  <c:v>1º Trim.25</c:v>
                </c:pt>
                <c:pt idx="6">
                  <c:v>2º Trim.25</c:v>
                </c:pt>
                <c:pt idx="7">
                  <c:v>3º Trim.25</c:v>
                </c:pt>
              </c:strCache>
            </c:strRef>
          </c:cat>
          <c:val>
            <c:numRef>
              <c:f>'Retorno e Características'!$E$31:$L$31</c:f>
              <c:numCache>
                <c:formatCode>_(* #,##0.00_);_(* \(#,##0.00\);_(* "-"??_);_(@_)</c:formatCode>
                <c:ptCount val="8"/>
                <c:pt idx="0">
                  <c:v>87.1</c:v>
                </c:pt>
                <c:pt idx="1">
                  <c:v>87.52</c:v>
                </c:pt>
                <c:pt idx="2">
                  <c:v>82.74</c:v>
                </c:pt>
                <c:pt idx="3">
                  <c:v>77.75</c:v>
                </c:pt>
                <c:pt idx="4">
                  <c:v>68.03</c:v>
                </c:pt>
                <c:pt idx="5">
                  <c:v>68.400000000000006</c:v>
                </c:pt>
                <c:pt idx="6">
                  <c:v>60.08</c:v>
                </c:pt>
                <c:pt idx="7">
                  <c:v>58.14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C-413F-81F6-CEFAFBAD5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62560"/>
        <c:axId val="110098048"/>
      </c:barChart>
      <c:catAx>
        <c:axId val="1097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0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>
                <a:lumMod val="50000"/>
                <a:lumOff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76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Cortes de volatilidade (1º quartil)</a:t>
            </a:r>
          </a:p>
        </c:rich>
      </c:tx>
      <c:layout>
        <c:manualLayout>
          <c:xMode val="edge"/>
          <c:yMode val="edge"/>
          <c:x val="0.28026739751453722"/>
          <c:y val="3.3505395158938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4664097838832E-2"/>
          <c:y val="0.1958765351619573"/>
          <c:w val="0.89058014556691056"/>
          <c:h val="0.6932998415600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Trim.23</c:v>
                </c:pt>
                <c:pt idx="1">
                  <c:v>1º Trim.24</c:v>
                </c:pt>
                <c:pt idx="2">
                  <c:v>2º Trim.24</c:v>
                </c:pt>
                <c:pt idx="3">
                  <c:v>3º Trim.24</c:v>
                </c:pt>
                <c:pt idx="4">
                  <c:v>4º Trim.24</c:v>
                </c:pt>
                <c:pt idx="5">
                  <c:v>1º Trim.25</c:v>
                </c:pt>
                <c:pt idx="6">
                  <c:v>2º Trim.25</c:v>
                </c:pt>
                <c:pt idx="7">
                  <c:v>3º Trim.25</c:v>
                </c:pt>
              </c:strCache>
            </c:strRef>
          </c:cat>
          <c:val>
            <c:numRef>
              <c:f>'Retorno e Características'!$E$32:$L$32</c:f>
              <c:numCache>
                <c:formatCode>_(* #,##0.00_);_(* \(#,##0.00\);_(* "-"??_);_(@_)</c:formatCode>
                <c:ptCount val="8"/>
                <c:pt idx="0">
                  <c:v>2.38</c:v>
                </c:pt>
                <c:pt idx="1">
                  <c:v>2.81</c:v>
                </c:pt>
                <c:pt idx="2">
                  <c:v>2.2000000000000002</c:v>
                </c:pt>
                <c:pt idx="3">
                  <c:v>2.3956</c:v>
                </c:pt>
                <c:pt idx="4">
                  <c:v>2.028</c:v>
                </c:pt>
                <c:pt idx="5">
                  <c:v>2.3157999999999999</c:v>
                </c:pt>
                <c:pt idx="6">
                  <c:v>2.1852999999999998</c:v>
                </c:pt>
                <c:pt idx="7">
                  <c:v>2.3359000000000001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1-4ADF-B441-2292B5FE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57120"/>
        <c:axId val="110098624"/>
      </c:barChart>
      <c:catAx>
        <c:axId val="1035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09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0098624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666699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55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PL dos componentes da carteira teórica
 (no dia da recalibragem)</a:t>
            </a:r>
          </a:p>
        </c:rich>
      </c:tx>
      <c:layout>
        <c:manualLayout>
          <c:xMode val="edge"/>
          <c:yMode val="edge"/>
          <c:x val="0.22329167569650124"/>
          <c:y val="3.0352258599254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532258064516"/>
          <c:y val="0.20565552699228792"/>
          <c:w val="0.86205824372759854"/>
          <c:h val="0.678663239074550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C34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'Retorno e Características'!$E$28:$L$28</c:f>
              <c:strCache>
                <c:ptCount val="8"/>
                <c:pt idx="0">
                  <c:v>4º Trim.23</c:v>
                </c:pt>
                <c:pt idx="1">
                  <c:v>1º Trim.24</c:v>
                </c:pt>
                <c:pt idx="2">
                  <c:v>2º Trim.24</c:v>
                </c:pt>
                <c:pt idx="3">
                  <c:v>3º Trim.24</c:v>
                </c:pt>
                <c:pt idx="4">
                  <c:v>4º Trim.24</c:v>
                </c:pt>
                <c:pt idx="5">
                  <c:v>1º Trim.25</c:v>
                </c:pt>
                <c:pt idx="6">
                  <c:v>2º Trim.25</c:v>
                </c:pt>
                <c:pt idx="7">
                  <c:v>3º Trim.25</c:v>
                </c:pt>
              </c:strCache>
            </c:strRef>
          </c:cat>
          <c:val>
            <c:numRef>
              <c:f>'Retorno e Características'!$E$33:$L$33</c:f>
              <c:numCache>
                <c:formatCode>_(* #,##0_);_(* \(#,##0\);_(* "-"??_);_(@_)</c:formatCode>
                <c:ptCount val="8"/>
                <c:pt idx="0">
                  <c:v>187996</c:v>
                </c:pt>
                <c:pt idx="1">
                  <c:v>185971.22999999998</c:v>
                </c:pt>
                <c:pt idx="2">
                  <c:v>180059.6800000002</c:v>
                </c:pt>
                <c:pt idx="3">
                  <c:v>157164.72</c:v>
                </c:pt>
                <c:pt idx="4">
                  <c:v>127134.85000000002</c:v>
                </c:pt>
                <c:pt idx="5">
                  <c:v>102126.3</c:v>
                </c:pt>
                <c:pt idx="6">
                  <c:v>105134.91</c:v>
                </c:pt>
                <c:pt idx="7">
                  <c:v>98480.239999999991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7-4EAE-A7BD-FE6D6C8B5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31904"/>
        <c:axId val="124960768"/>
      </c:barChart>
      <c:catAx>
        <c:axId val="12953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496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49607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953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07760141093473"/>
          <c:y val="0.11931027608890661"/>
          <c:w val="0.52536544043105726"/>
          <c:h val="0.8379246265102937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30E-40AF-A577-C2B33877951B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30E-40AF-A577-C2B33877951B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30E-40AF-A577-C2B33877951B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30E-40AF-A577-C2B33877951B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30E-40AF-A577-C2B33877951B}"/>
              </c:ext>
            </c:extLst>
          </c:dPt>
          <c:dLbls>
            <c:dLbl>
              <c:idx val="1"/>
              <c:layout>
                <c:manualLayout>
                  <c:x val="-1.7604442862354915E-2"/>
                  <c:y val="-0.1978046135422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0E-40AF-A577-C2B33877951B}"/>
                </c:ext>
              </c:extLst>
            </c:dLbl>
            <c:dLbl>
              <c:idx val="2"/>
              <c:layout>
                <c:manualLayout>
                  <c:x val="3.523342281327997E-3"/>
                  <c:y val="3.90516039051603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0E-40AF-A577-C2B33877951B}"/>
                </c:ext>
              </c:extLst>
            </c:dLbl>
            <c:dLbl>
              <c:idx val="3"/>
              <c:layout>
                <c:manualLayout>
                  <c:x val="2.1140053687968303E-2"/>
                  <c:y val="-1.2784603589643507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0E-40AF-A577-C2B33877951B}"/>
                </c:ext>
              </c:extLst>
            </c:dLbl>
            <c:dLbl>
              <c:idx val="4"/>
              <c:layout>
                <c:manualLayout>
                  <c:x val="2.1174748362291607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0E-40AF-A577-C2B3387795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Dados!$B$5:$B$9</c:f>
              <c:numCache>
                <c:formatCode>0.00%</c:formatCode>
                <c:ptCount val="5"/>
                <c:pt idx="0">
                  <c:v>0.45538599101220206</c:v>
                </c:pt>
                <c:pt idx="1">
                  <c:v>0.34694428179600295</c:v>
                </c:pt>
                <c:pt idx="2">
                  <c:v>1.0144460827669316E-2</c:v>
                </c:pt>
                <c:pt idx="3">
                  <c:v>1.3476194520666621E-2</c:v>
                </c:pt>
                <c:pt idx="4">
                  <c:v>0.17404907184345897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0E-40AF-A577-C2B338779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15131981559297"/>
          <c:y val="9.6171899674366429E-2"/>
          <c:w val="0.51774767791331777"/>
          <c:h val="0.82925561690680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DD7-4825-84C3-C7A6A3247AC9}"/>
              </c:ext>
            </c:extLst>
          </c:dPt>
          <c:dPt>
            <c:idx val="1"/>
            <c:bubble3D val="0"/>
            <c:spPr>
              <a:solidFill>
                <a:srgbClr val="E4EDB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DD7-4825-84C3-C7A6A3247AC9}"/>
              </c:ext>
            </c:extLst>
          </c:dPt>
          <c:dPt>
            <c:idx val="2"/>
            <c:bubble3D val="0"/>
            <c:spPr>
              <a:solidFill>
                <a:srgbClr val="C9DC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DD7-4825-84C3-C7A6A3247AC9}"/>
              </c:ext>
            </c:extLst>
          </c:dPt>
          <c:dPt>
            <c:idx val="3"/>
            <c:bubble3D val="0"/>
            <c:spPr>
              <a:solidFill>
                <a:srgbClr val="A5C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DD7-4825-84C3-C7A6A3247AC9}"/>
              </c:ext>
            </c:extLst>
          </c:dPt>
          <c:dPt>
            <c:idx val="4"/>
            <c:bubble3D val="0"/>
            <c:spPr>
              <a:solidFill>
                <a:srgbClr val="4D4D4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DD7-4825-84C3-C7A6A3247AC9}"/>
              </c:ext>
            </c:extLst>
          </c:dPt>
          <c:dLbls>
            <c:dLbl>
              <c:idx val="1"/>
              <c:layout>
                <c:manualLayout>
                  <c:x val="2.5176593107214974E-2"/>
                  <c:y val="-0.1515300299456684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D7-4825-84C3-C7A6A3247AC9}"/>
                </c:ext>
              </c:extLst>
            </c:dLbl>
            <c:dLbl>
              <c:idx val="2"/>
              <c:layout>
                <c:manualLayout>
                  <c:x val="6.9130356445915838E-3"/>
                  <c:y val="3.591688341523222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956427735099009E-2"/>
                      <c:h val="8.28024480042743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DD7-4825-84C3-C7A6A3247AC9}"/>
                </c:ext>
              </c:extLst>
            </c:dLbl>
            <c:dLbl>
              <c:idx val="3"/>
              <c:layout>
                <c:manualLayout>
                  <c:x val="8.7232477082054387E-3"/>
                  <c:y val="-6.9637188434791596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D7-4825-84C3-C7A6A3247AC9}"/>
                </c:ext>
              </c:extLst>
            </c:dLbl>
            <c:dLbl>
              <c:idx val="4"/>
              <c:layout>
                <c:manualLayout>
                  <c:x val="1.7282589111478959E-2"/>
                  <c:y val="5.525674371574191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D7-4825-84C3-C7A6A3247AC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Dados!$A$5:$A$9</c:f>
              <c:strCache>
                <c:ptCount val="5"/>
                <c:pt idx="0">
                  <c:v>Multimercados Macro</c:v>
                </c:pt>
                <c:pt idx="1">
                  <c:v>Multimercados Livre</c:v>
                </c:pt>
                <c:pt idx="2">
                  <c:v>Multimercados L/S - Neutro</c:v>
                </c:pt>
                <c:pt idx="3">
                  <c:v>Multimercados L/S - Direcional</c:v>
                </c:pt>
                <c:pt idx="4">
                  <c:v>Outros</c:v>
                </c:pt>
              </c:strCache>
            </c:strRef>
          </c:cat>
          <c:val>
            <c:numRef>
              <c:f>Dados!$C$5:$C$9</c:f>
              <c:numCache>
                <c:formatCode>0.00%</c:formatCode>
                <c:ptCount val="5"/>
                <c:pt idx="0">
                  <c:v>0.41114652398662088</c:v>
                </c:pt>
                <c:pt idx="1">
                  <c:v>0.37079220032924498</c:v>
                </c:pt>
                <c:pt idx="2">
                  <c:v>7.4168035626013739E-3</c:v>
                </c:pt>
                <c:pt idx="3">
                  <c:v>1.1382244783608185E-2</c:v>
                </c:pt>
                <c:pt idx="4">
                  <c:v>0.19926222733792462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7-4825-84C3-C7A6A3247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trlProps/ctrlProp1.xml><?xml version="1.0" encoding="utf-8"?>
<formControlPr xmlns="http://schemas.microsoft.com/office/spreadsheetml/2009/9/main" objectType="Drop" dropLines="2" dropStyle="combo" dx="16" fmlaLink="$A$17" fmlaRange="$B$17:$B$19" sel="3" val="0"/>
</file>

<file path=xl/ctrlProps/ctrlProp2.xml><?xml version="1.0" encoding="utf-8"?>
<formControlPr xmlns="http://schemas.microsoft.com/office/spreadsheetml/2009/9/main" objectType="G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</xdr:row>
      <xdr:rowOff>139211</xdr:rowOff>
    </xdr:from>
    <xdr:to>
      <xdr:col>6</xdr:col>
      <xdr:colOff>998074</xdr:colOff>
      <xdr:row>22</xdr:row>
      <xdr:rowOff>125290</xdr:rowOff>
    </xdr:to>
    <xdr:graphicFrame macro="">
      <xdr:nvGraphicFramePr>
        <xdr:cNvPr id="1061" name="Gráfico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1062" name="Gráfico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35</xdr:row>
      <xdr:rowOff>66675</xdr:rowOff>
    </xdr:from>
    <xdr:to>
      <xdr:col>7</xdr:col>
      <xdr:colOff>9525</xdr:colOff>
      <xdr:row>52</xdr:row>
      <xdr:rowOff>0</xdr:rowOff>
    </xdr:to>
    <xdr:graphicFrame macro="">
      <xdr:nvGraphicFramePr>
        <xdr:cNvPr id="1063" name="Gráfico 3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35</xdr:row>
      <xdr:rowOff>57150</xdr:rowOff>
    </xdr:from>
    <xdr:to>
      <xdr:col>12</xdr:col>
      <xdr:colOff>0</xdr:colOff>
      <xdr:row>52</xdr:row>
      <xdr:rowOff>0</xdr:rowOff>
    </xdr:to>
    <xdr:graphicFrame macro="">
      <xdr:nvGraphicFramePr>
        <xdr:cNvPr id="1064" name="Gráfico 4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53</xdr:row>
      <xdr:rowOff>0</xdr:rowOff>
    </xdr:from>
    <xdr:to>
      <xdr:col>7</xdr:col>
      <xdr:colOff>9525</xdr:colOff>
      <xdr:row>72</xdr:row>
      <xdr:rowOff>9525</xdr:rowOff>
    </xdr:to>
    <xdr:graphicFrame macro="">
      <xdr:nvGraphicFramePr>
        <xdr:cNvPr id="1065" name="Gráfico 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12</xdr:col>
      <xdr:colOff>0</xdr:colOff>
      <xdr:row>72</xdr:row>
      <xdr:rowOff>0</xdr:rowOff>
    </xdr:to>
    <xdr:graphicFrame macro="">
      <xdr:nvGraphicFramePr>
        <xdr:cNvPr id="1066" name="Gráfico 6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523501</xdr:colOff>
      <xdr:row>1</xdr:row>
      <xdr:rowOff>228884</xdr:rowOff>
    </xdr:from>
    <xdr:to>
      <xdr:col>5</xdr:col>
      <xdr:colOff>426383</xdr:colOff>
      <xdr:row>3</xdr:row>
      <xdr:rowOff>141443</xdr:rowOff>
    </xdr:to>
    <xdr:pic>
      <xdr:nvPicPr>
        <xdr:cNvPr id="3079" name="Picture 10" descr="logo_anbima">
          <a:extLst>
            <a:ext uri="{FF2B5EF4-FFF2-40B4-BE49-F238E27FC236}">
              <a16:creationId xmlns:a16="http://schemas.microsoft.com/office/drawing/2014/main" id="{00000000-0008-0000-0300-00000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619" y="464208"/>
          <a:ext cx="1090260" cy="4698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125186</xdr:colOff>
          <xdr:row>374</xdr:row>
          <xdr:rowOff>97971</xdr:rowOff>
        </xdr:from>
        <xdr:to>
          <xdr:col>1</xdr:col>
          <xdr:colOff>533400</xdr:colOff>
          <xdr:row>375</xdr:row>
          <xdr:rowOff>114300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373</xdr:row>
          <xdr:rowOff>59871</xdr:rowOff>
        </xdr:from>
        <xdr:to>
          <xdr:col>3</xdr:col>
          <xdr:colOff>1344386</xdr:colOff>
          <xdr:row>376</xdr:row>
          <xdr:rowOff>59871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0.0205</cdr:y>
    </cdr:from>
    <cdr:to>
      <cdr:x>0.12176</cdr:x>
      <cdr:y>0.07313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9200"/>
          <a:ext cx="625309" cy="151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Nº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Índice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0.00326</cdr:x>
      <cdr:y>0.0303</cdr:y>
    </cdr:from>
    <cdr:to>
      <cdr:x>0.11836</cdr:x>
      <cdr:y>0.08766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14" y="93213"/>
          <a:ext cx="646209" cy="17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% 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a.m</a:t>
          </a: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0.00634</cdr:x>
      <cdr:y>0.06114</cdr:y>
    </cdr:from>
    <cdr:to>
      <cdr:x>0.2266</cdr:x>
      <cdr:y>0.12919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06" y="217699"/>
          <a:ext cx="1138792" cy="242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Nº de Fundos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0.00761</cdr:x>
      <cdr:y>0.01809</cdr:y>
    </cdr:from>
    <cdr:to>
      <cdr:x>0.13792</cdr:x>
      <cdr:y>0.13007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3" y="66676"/>
          <a:ext cx="692375" cy="412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R$ milhões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0.00755</cdr:x>
      <cdr:y>0.02469</cdr:y>
    </cdr:from>
    <cdr:to>
      <cdr:x>0.07994</cdr:x>
      <cdr:y>0.15432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5" y="76199"/>
          <a:ext cx="442833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% a.a.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0.00734</cdr:x>
      <cdr:y>0</cdr:y>
    </cdr:from>
    <cdr:to>
      <cdr:x>0.17344</cdr:x>
      <cdr:y>0.16353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3" y="0"/>
          <a:ext cx="862246" cy="503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R$ </a:t>
          </a:r>
        </a:p>
        <a:p xmlns:a="http://schemas.openxmlformats.org/drawingml/2006/main">
          <a:pPr algn="ctr" rtl="0">
            <a:defRPr sz="1000"/>
          </a:pPr>
          <a:r>
            <a:rPr lang="pt-BR" sz="9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milhões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110</xdr:row>
      <xdr:rowOff>20066</xdr:rowOff>
    </xdr:from>
    <xdr:to>
      <xdr:col>11</xdr:col>
      <xdr:colOff>19825</xdr:colOff>
      <xdr:row>129</xdr:row>
      <xdr:rowOff>128414</xdr:rowOff>
    </xdr:to>
    <xdr:sp macro="" textlink="">
      <xdr:nvSpPr>
        <xdr:cNvPr id="4" name="Retângulo de cantos arredondado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0" y="28370948"/>
          <a:ext cx="11371384" cy="3089113"/>
        </a:xfrm>
        <a:prstGeom prst="roundRect">
          <a:avLst>
            <a:gd name="adj" fmla="val 3175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1</xdr:col>
      <xdr:colOff>742160</xdr:colOff>
      <xdr:row>118</xdr:row>
      <xdr:rowOff>133123</xdr:rowOff>
    </xdr:from>
    <xdr:to>
      <xdr:col>2</xdr:col>
      <xdr:colOff>628684</xdr:colOff>
      <xdr:row>120</xdr:row>
      <xdr:rowOff>34599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 bwMode="auto">
        <a:xfrm>
          <a:off x="841551" y="16598949"/>
          <a:ext cx="1402242" cy="232780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2º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2025</a:t>
          </a:r>
          <a:endParaRPr lang="pt-BR" sz="1200">
            <a:ln>
              <a:noFill/>
            </a:ln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</xdr:col>
      <xdr:colOff>885825</xdr:colOff>
      <xdr:row>111</xdr:row>
      <xdr:rowOff>95250</xdr:rowOff>
    </xdr:from>
    <xdr:to>
      <xdr:col>4</xdr:col>
      <xdr:colOff>990600</xdr:colOff>
      <xdr:row>125</xdr:row>
      <xdr:rowOff>85725</xdr:rowOff>
    </xdr:to>
    <xdr:graphicFrame macro="">
      <xdr:nvGraphicFramePr>
        <xdr:cNvPr id="2183" name="Gráfico 7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643050</xdr:colOff>
      <xdr:row>118</xdr:row>
      <xdr:rowOff>158329</xdr:rowOff>
    </xdr:from>
    <xdr:to>
      <xdr:col>6</xdr:col>
      <xdr:colOff>872474</xdr:colOff>
      <xdr:row>120</xdr:row>
      <xdr:rowOff>57480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 bwMode="auto">
        <a:xfrm>
          <a:off x="5612615" y="16624155"/>
          <a:ext cx="1347576" cy="230455"/>
        </a:xfrm>
        <a:prstGeom prst="rect">
          <a:avLst/>
        </a:prstGeom>
        <a:solidFill>
          <a:srgbClr val="6D6E7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3º</a:t>
          </a:r>
          <a:r>
            <a:rPr lang="pt-BR" sz="1200" baseline="0">
              <a:ln>
                <a:noFill/>
              </a:ln>
              <a:solidFill>
                <a:schemeClr val="bg1"/>
              </a:solidFill>
              <a:latin typeface="+mn-lt"/>
              <a:cs typeface="Arial" pitchFamily="34" charset="0"/>
            </a:rPr>
            <a:t> Trim. 2025</a:t>
          </a:r>
        </a:p>
      </xdr:txBody>
    </xdr:sp>
    <xdr:clientData/>
  </xdr:twoCellAnchor>
  <xdr:twoCellAnchor>
    <xdr:from>
      <xdr:col>5</xdr:col>
      <xdr:colOff>895350</xdr:colOff>
      <xdr:row>111</xdr:row>
      <xdr:rowOff>104775</xdr:rowOff>
    </xdr:from>
    <xdr:to>
      <xdr:col>9</xdr:col>
      <xdr:colOff>419100</xdr:colOff>
      <xdr:row>125</xdr:row>
      <xdr:rowOff>133350</xdr:rowOff>
    </xdr:to>
    <xdr:graphicFrame macro="">
      <xdr:nvGraphicFramePr>
        <xdr:cNvPr id="2185" name="Gráfico 10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127293</xdr:colOff>
      <xdr:row>110</xdr:row>
      <xdr:rowOff>41953</xdr:rowOff>
    </xdr:from>
    <xdr:to>
      <xdr:col>9</xdr:col>
      <xdr:colOff>1638935</xdr:colOff>
      <xdr:row>113</xdr:row>
      <xdr:rowOff>32225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 bwMode="auto">
        <a:xfrm>
          <a:off x="212410" y="17405825"/>
          <a:ext cx="10193578" cy="476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200" b="1" i="0" baseline="0">
              <a:ln>
                <a:noFill/>
              </a:ln>
              <a:solidFill>
                <a:srgbClr val="80C342"/>
              </a:solidFill>
              <a:effectLst/>
              <a:latin typeface="+mn-lt"/>
              <a:ea typeface="+mn-ea"/>
              <a:cs typeface="Arial" pitchFamily="34" charset="0"/>
            </a:rPr>
            <a:t>Composição do IHFA - Classificação ANBIMA</a:t>
          </a:r>
          <a:endParaRPr lang="pt-BR" sz="1200">
            <a:ln>
              <a:noFill/>
            </a:ln>
            <a:solidFill>
              <a:srgbClr val="80C342"/>
            </a:solidFill>
            <a:effectLst/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3</xdr:col>
      <xdr:colOff>180975</xdr:colOff>
      <xdr:row>125</xdr:row>
      <xdr:rowOff>66675</xdr:rowOff>
    </xdr:from>
    <xdr:to>
      <xdr:col>4</xdr:col>
      <xdr:colOff>752475</xdr:colOff>
      <xdr:row>127</xdr:row>
      <xdr:rowOff>9525</xdr:rowOff>
    </xdr:to>
    <xdr:grpSp>
      <xdr:nvGrpSpPr>
        <xdr:cNvPr id="2187" name="Grupo 28">
          <a:extLst>
            <a:ext uri="{FF2B5EF4-FFF2-40B4-BE49-F238E27FC236}">
              <a16:creationId xmlns:a16="http://schemas.microsoft.com/office/drawing/2014/main" id="{00000000-0008-0000-0100-00008B080000}"/>
            </a:ext>
          </a:extLst>
        </xdr:cNvPr>
        <xdr:cNvGrpSpPr>
          <a:grpSpLocks/>
        </xdr:cNvGrpSpPr>
      </xdr:nvGrpSpPr>
      <xdr:grpSpPr bwMode="auto">
        <a:xfrm>
          <a:off x="2902404" y="23400981"/>
          <a:ext cx="1683398" cy="253871"/>
          <a:chOff x="2814190" y="15460000"/>
          <a:chExt cx="2152134" cy="267492"/>
        </a:xfrm>
      </xdr:grpSpPr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2814190" y="15536426"/>
            <a:ext cx="101876" cy="8598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lang="pt-BR"/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3043411" y="15460000"/>
            <a:ext cx="1922913" cy="26749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Neutro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  <a:p>
            <a:pPr algn="l"/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 </a:t>
            </a:r>
          </a:p>
        </xdr:txBody>
      </xdr:sp>
    </xdr:grpSp>
    <xdr:clientData/>
  </xdr:twoCellAnchor>
  <xdr:twoCellAnchor>
    <xdr:from>
      <xdr:col>1</xdr:col>
      <xdr:colOff>847725</xdr:colOff>
      <xdr:row>125</xdr:row>
      <xdr:rowOff>76200</xdr:rowOff>
    </xdr:from>
    <xdr:to>
      <xdr:col>3</xdr:col>
      <xdr:colOff>114300</xdr:colOff>
      <xdr:row>127</xdr:row>
      <xdr:rowOff>152400</xdr:rowOff>
    </xdr:to>
    <xdr:grpSp>
      <xdr:nvGrpSpPr>
        <xdr:cNvPr id="2188" name="Grupo 30">
          <a:extLst>
            <a:ext uri="{FF2B5EF4-FFF2-40B4-BE49-F238E27FC236}">
              <a16:creationId xmlns:a16="http://schemas.microsoft.com/office/drawing/2014/main" id="{00000000-0008-0000-0100-00008C080000}"/>
            </a:ext>
          </a:extLst>
        </xdr:cNvPr>
        <xdr:cNvGrpSpPr>
          <a:grpSpLocks/>
        </xdr:cNvGrpSpPr>
      </xdr:nvGrpSpPr>
      <xdr:grpSpPr bwMode="auto">
        <a:xfrm>
          <a:off x="941031" y="23410506"/>
          <a:ext cx="1894698" cy="387221"/>
          <a:chOff x="694026" y="15349637"/>
          <a:chExt cx="2044104" cy="573873"/>
        </a:xfrm>
      </xdr:grpSpPr>
      <xdr:sp macro="" textlink="">
        <xdr:nvSpPr>
          <xdr:cNvPr id="14" name="Retângulo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694026" y="15445283"/>
            <a:ext cx="101641" cy="122973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818253" y="15349637"/>
            <a:ext cx="1919877" cy="573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Long And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</a:rPr>
              <a:t> Short - </a:t>
            </a:r>
            <a:r>
              <a:rPr lang="pt-BR" sz="900" baseline="0">
                <a:ln>
                  <a:noFill/>
                </a:ln>
                <a:solidFill>
                  <a:srgbClr val="4D4D4F"/>
                </a:solidFill>
                <a:effectLst/>
                <a:latin typeface="+mn-lt"/>
                <a:ea typeface="+mn-ea"/>
                <a:cs typeface="+mn-cs"/>
              </a:rPr>
              <a:t>Direcional</a:t>
            </a:r>
            <a:endParaRPr lang="pt-BR" sz="900">
              <a:ln>
                <a:noFill/>
              </a:ln>
              <a:solidFill>
                <a:srgbClr val="4D4D4F"/>
              </a:solidFill>
              <a:effectLst/>
            </a:endParaRPr>
          </a:p>
        </xdr:txBody>
      </xdr:sp>
    </xdr:grpSp>
    <xdr:clientData/>
  </xdr:twoCellAnchor>
  <xdr:twoCellAnchor>
    <xdr:from>
      <xdr:col>4</xdr:col>
      <xdr:colOff>895350</xdr:colOff>
      <xdr:row>125</xdr:row>
      <xdr:rowOff>85725</xdr:rowOff>
    </xdr:from>
    <xdr:to>
      <xdr:col>6</xdr:col>
      <xdr:colOff>552450</xdr:colOff>
      <xdr:row>127</xdr:row>
      <xdr:rowOff>19050</xdr:rowOff>
    </xdr:to>
    <xdr:grpSp>
      <xdr:nvGrpSpPr>
        <xdr:cNvPr id="2189" name="Grupo 29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GrpSpPr>
          <a:grpSpLocks/>
        </xdr:cNvGrpSpPr>
      </xdr:nvGrpSpPr>
      <xdr:grpSpPr bwMode="auto">
        <a:xfrm>
          <a:off x="4728677" y="23420031"/>
          <a:ext cx="1880896" cy="244346"/>
          <a:chOff x="4899210" y="15343094"/>
          <a:chExt cx="2050677" cy="268942"/>
        </a:xfrm>
      </xdr:grpSpPr>
      <xdr:sp macro="" textlink="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4899210" y="15422781"/>
            <a:ext cx="101407" cy="89647"/>
          </a:xfrm>
          <a:prstGeom prst="rect">
            <a:avLst/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18" name="CaixaDeTexto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5045687" y="15343094"/>
            <a:ext cx="190420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Macro</a:t>
            </a:r>
          </a:p>
        </xdr:txBody>
      </xdr:sp>
    </xdr:grpSp>
    <xdr:clientData/>
  </xdr:twoCellAnchor>
  <xdr:twoCellAnchor>
    <xdr:from>
      <xdr:col>6</xdr:col>
      <xdr:colOff>304800</xdr:colOff>
      <xdr:row>125</xdr:row>
      <xdr:rowOff>114300</xdr:rowOff>
    </xdr:from>
    <xdr:to>
      <xdr:col>8</xdr:col>
      <xdr:colOff>342900</xdr:colOff>
      <xdr:row>127</xdr:row>
      <xdr:rowOff>9525</xdr:rowOff>
    </xdr:to>
    <xdr:grpSp>
      <xdr:nvGrpSpPr>
        <xdr:cNvPr id="2190" name="Grupo 31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GrpSpPr>
          <a:grpSpLocks/>
        </xdr:cNvGrpSpPr>
      </xdr:nvGrpSpPr>
      <xdr:grpSpPr bwMode="auto">
        <a:xfrm>
          <a:off x="6361923" y="23448606"/>
          <a:ext cx="2261896" cy="206246"/>
          <a:chOff x="4899210" y="15383267"/>
          <a:chExt cx="2501592" cy="230841"/>
        </a:xfrm>
      </xdr:grpSpPr>
      <xdr:sp macro="" textlink="">
        <xdr:nvSpPr>
          <xdr:cNvPr id="20" name="Retângulo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4899210" y="15423413"/>
            <a:ext cx="101416" cy="9032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21" name="CaixaDeTexto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5102042" y="15383267"/>
            <a:ext cx="2298760" cy="23084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Multimercados Livre</a:t>
            </a:r>
          </a:p>
        </xdr:txBody>
      </xdr:sp>
    </xdr:grpSp>
    <xdr:clientData/>
  </xdr:twoCellAnchor>
  <xdr:twoCellAnchor>
    <xdr:from>
      <xdr:col>8</xdr:col>
      <xdr:colOff>247650</xdr:colOff>
      <xdr:row>125</xdr:row>
      <xdr:rowOff>85725</xdr:rowOff>
    </xdr:from>
    <xdr:to>
      <xdr:col>9</xdr:col>
      <xdr:colOff>933450</xdr:colOff>
      <xdr:row>127</xdr:row>
      <xdr:rowOff>19050</xdr:rowOff>
    </xdr:to>
    <xdr:grpSp>
      <xdr:nvGrpSpPr>
        <xdr:cNvPr id="2191" name="Grupo 34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GrpSpPr>
          <a:grpSpLocks/>
        </xdr:cNvGrpSpPr>
      </xdr:nvGrpSpPr>
      <xdr:grpSpPr bwMode="auto">
        <a:xfrm>
          <a:off x="8528569" y="23420031"/>
          <a:ext cx="1797697" cy="244346"/>
          <a:chOff x="4899210" y="15343094"/>
          <a:chExt cx="2050677" cy="268942"/>
        </a:xfrm>
      </xdr:grpSpPr>
      <xdr:sp macro="" textlink="">
        <xdr:nvSpPr>
          <xdr:cNvPr id="23" name="Retângulo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4899210" y="15422781"/>
            <a:ext cx="101967" cy="89647"/>
          </a:xfrm>
          <a:prstGeom prst="rect">
            <a:avLst/>
          </a:prstGeom>
          <a:solidFill>
            <a:srgbClr val="4D4D4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pt-BR"/>
          </a:p>
        </xdr:txBody>
      </xdr:sp>
      <xdr:sp macro="" textlink="">
        <xdr:nvSpPr>
          <xdr:cNvPr id="24" name="CaixaDeTexto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5023837" y="15343094"/>
            <a:ext cx="1926050" cy="26894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900">
                <a:ln>
                  <a:noFill/>
                </a:ln>
                <a:solidFill>
                  <a:srgbClr val="4D4D4F"/>
                </a:solidFill>
              </a:rPr>
              <a:t>Outros</a:t>
            </a:r>
          </a:p>
        </xdr:txBody>
      </xdr:sp>
    </xdr:grpSp>
    <xdr:clientData/>
  </xdr:twoCellAnchor>
  <xdr:twoCellAnchor>
    <xdr:from>
      <xdr:col>1</xdr:col>
      <xdr:colOff>0</xdr:colOff>
      <xdr:row>128</xdr:row>
      <xdr:rowOff>7063</xdr:rowOff>
    </xdr:from>
    <xdr:to>
      <xdr:col>10</xdr:col>
      <xdr:colOff>0</xdr:colOff>
      <xdr:row>130</xdr:row>
      <xdr:rowOff>57150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 bwMode="auto">
        <a:xfrm>
          <a:off x="200025" y="14104063"/>
          <a:ext cx="10334625" cy="373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900">
              <a:ln>
                <a:noFill/>
              </a:ln>
              <a:solidFill>
                <a:srgbClr val="4D4D4F"/>
              </a:solidFill>
            </a:rPr>
            <a:t>Obs.: Composições 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feitas com base na nova classificação de fundos da ANBIMA.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O item "Outros" é composto pelos tipos "Multimercado Estratégia Específica",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Juros e Moeda" , "Multimercado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</a:t>
          </a:r>
          <a:r>
            <a:rPr lang="pt-BR" sz="900">
              <a:ln>
                <a:noFill/>
              </a:ln>
              <a:solidFill>
                <a:srgbClr val="4D4D4F"/>
              </a:solidFill>
            </a:rPr>
            <a:t>Investimento</a:t>
          </a:r>
          <a:r>
            <a:rPr lang="pt-BR" sz="900" baseline="0">
              <a:ln>
                <a:noFill/>
              </a:ln>
              <a:solidFill>
                <a:srgbClr val="4D4D4F"/>
              </a:solidFill>
            </a:rPr>
            <a:t> no Exterior" e "Multimercado Dinâmico".</a:t>
          </a:r>
          <a:endParaRPr lang="pt-BR" sz="900">
            <a:ln>
              <a:noFill/>
            </a:ln>
            <a:solidFill>
              <a:srgbClr val="4D4D4F"/>
            </a:solidFill>
          </a:endParaRPr>
        </a:p>
      </xdr:txBody>
    </xdr:sp>
    <xdr:clientData/>
  </xdr:twoCellAnchor>
  <xdr:twoCellAnchor editAs="oneCell">
    <xdr:from>
      <xdr:col>9</xdr:col>
      <xdr:colOff>414617</xdr:colOff>
      <xdr:row>1</xdr:row>
      <xdr:rowOff>156882</xdr:rowOff>
    </xdr:from>
    <xdr:to>
      <xdr:col>9</xdr:col>
      <xdr:colOff>1381612</xdr:colOff>
      <xdr:row>4</xdr:row>
      <xdr:rowOff>10831</xdr:rowOff>
    </xdr:to>
    <xdr:pic>
      <xdr:nvPicPr>
        <xdr:cNvPr id="26" name="Picture 10" descr="logo_anbima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894793" y="392206"/>
          <a:ext cx="968375" cy="499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1994647</xdr:colOff>
      <xdr:row>1</xdr:row>
      <xdr:rowOff>26931</xdr:rowOff>
    </xdr:from>
    <xdr:to>
      <xdr:col>3</xdr:col>
      <xdr:colOff>2940538</xdr:colOff>
      <xdr:row>3</xdr:row>
      <xdr:rowOff>28195</xdr:rowOff>
    </xdr:to>
    <xdr:pic>
      <xdr:nvPicPr>
        <xdr:cNvPr id="2" name="Picture 10" descr="logo_anbim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06118" y="262255"/>
          <a:ext cx="948164" cy="486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o/GETEC/Mercado/aTer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ROSTO"/>
      <sheetName val="SPLINE"/>
      <sheetName val="Externo"/>
    </sheetNames>
    <sheetDataSet>
      <sheetData sheetId="0"/>
      <sheetData sheetId="1"/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IHFA%20-%203T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ctavio Figueira de Mello" refreshedDate="44844.48572326389" createdVersion="7" refreshedVersion="7" minRefreshableVersion="3" recordCount="324" xr:uid="{4EF5524F-BA1E-4BAB-9C4F-E886A14D94C7}">
  <cacheSource type="worksheet">
    <worksheetSource ref="A1:A325" sheet="Retorno e Características" r:id="rId2"/>
  </cacheSource>
  <cacheFields count="2">
    <cacheField name="PL" numFmtId="0">
      <sharedItems containsSemiMixedTypes="0" containsString="0" containsNumber="1" minValue="29" maxValue="5387.83" count="324">
        <n v="608.39"/>
        <n v="288.8"/>
        <n v="675.77"/>
        <n v="479.79"/>
        <n v="543.6"/>
        <n v="928.9"/>
        <n v="2004.56"/>
        <n v="2212.81"/>
        <n v="3657.89"/>
        <n v="520.61"/>
        <n v="231.08"/>
        <n v="196.91"/>
        <n v="308.14999999999998"/>
        <n v="105.98"/>
        <n v="202.49"/>
        <n v="156.84"/>
        <n v="185.18"/>
        <n v="95.99"/>
        <n v="177.84"/>
        <n v="87.81"/>
        <n v="191.75"/>
        <n v="55.87"/>
        <n v="158.5"/>
        <n v="124.4"/>
        <n v="420.86"/>
        <n v="99.53"/>
        <n v="288.16000000000003"/>
        <n v="383.76"/>
        <n v="132.08000000000001"/>
        <n v="278.83"/>
        <n v="533.54"/>
        <n v="1408.23"/>
        <n v="85.57"/>
        <n v="111.29"/>
        <n v="134.21"/>
        <n v="205.27"/>
        <n v="181.59"/>
        <n v="232.09"/>
        <n v="163.37"/>
        <n v="118.32"/>
        <n v="86.01"/>
        <n v="120.6"/>
        <n v="190.24"/>
        <n v="2736.24"/>
        <n v="198.19"/>
        <n v="152.99"/>
        <n v="379.62"/>
        <n v="1057.42"/>
        <n v="147.83000000000001"/>
        <n v="615.70000000000005"/>
        <n v="237.73"/>
        <n v="265.3"/>
        <n v="197.25"/>
        <n v="101.87"/>
        <n v="208.26"/>
        <n v="155.13"/>
        <n v="84.57"/>
        <n v="99.94"/>
        <n v="131.6"/>
        <n v="263.39999999999998"/>
        <n v="275.7"/>
        <n v="1666.07"/>
        <n v="137.35"/>
        <n v="236.98"/>
        <n v="137.46"/>
        <n v="262.94"/>
        <n v="423.55"/>
        <n v="186.28"/>
        <n v="226.26"/>
        <n v="123.68"/>
        <n v="308.76"/>
        <n v="547.42999999999995"/>
        <n v="300.49"/>
        <n v="810.27"/>
        <n v="855.19"/>
        <n v="169.02"/>
        <n v="150.66999999999999"/>
        <n v="684.57"/>
        <n v="1298.5"/>
        <n v="185.17"/>
        <n v="163.11000000000001"/>
        <n v="883.69"/>
        <n v="99.55"/>
        <n v="108.52"/>
        <n v="132.59"/>
        <n v="100.51"/>
        <n v="109.82"/>
        <n v="139.15"/>
        <n v="186.38"/>
        <n v="309.77999999999997"/>
        <n v="181.34"/>
        <n v="509.33"/>
        <n v="414.03"/>
        <n v="420.03"/>
        <n v="683.53"/>
        <n v="134.19"/>
        <n v="177.94"/>
        <n v="243.09"/>
        <n v="397.67"/>
        <n v="307.27999999999997"/>
        <n v="132.18"/>
        <n v="361.37"/>
        <n v="162.07"/>
        <n v="508.59"/>
        <n v="113.66"/>
        <n v="998.43"/>
        <n v="255.32"/>
        <n v="144.69"/>
        <n v="359.23"/>
        <n v="721.24"/>
        <n v="758.6"/>
        <n v="261.45"/>
        <n v="1264.1400000000001"/>
        <n v="647.35"/>
        <n v="1983.25"/>
        <n v="223.73"/>
        <n v="312.23"/>
        <n v="221.9"/>
        <n v="29"/>
        <n v="33.64"/>
        <n v="2009.55"/>
        <n v="119.61"/>
        <n v="3705.39"/>
        <n v="478.16"/>
        <n v="112.88"/>
        <n v="111.17"/>
        <n v="217.06"/>
        <n v="2390.8200000000002"/>
        <n v="3249.38"/>
        <n v="172.53"/>
        <n v="1070.3900000000001"/>
        <n v="123.92"/>
        <n v="1840.15"/>
        <n v="191.23"/>
        <n v="5387.83"/>
        <n v="2002.28"/>
        <n v="380.97"/>
        <n v="549.94000000000005"/>
        <n v="814.6"/>
        <n v="195.24"/>
        <n v="234.68"/>
        <n v="322.54000000000002"/>
        <n v="792.77"/>
        <n v="103.65"/>
        <n v="73.78"/>
        <n v="641.41"/>
        <n v="211.67"/>
        <n v="344.88"/>
        <n v="476.61"/>
        <n v="161.53"/>
        <n v="136.41999999999999"/>
        <n v="1599.92"/>
        <n v="1310.27"/>
        <n v="1435.47"/>
        <n v="308.11"/>
        <n v="189.87"/>
        <n v="170.87"/>
        <n v="635.4"/>
        <n v="171.21"/>
        <n v="2196.4699999999998"/>
        <n v="2051.61"/>
        <n v="640.84"/>
        <n v="527.69000000000005"/>
        <n v="367.58"/>
        <n v="336.57"/>
        <n v="225.08"/>
        <n v="1914.75"/>
        <n v="2187.88"/>
        <n v="423"/>
        <n v="248.63"/>
        <n v="997.38"/>
        <n v="410.53"/>
        <n v="171.8"/>
        <n v="2041.22"/>
        <n v="1159.83"/>
        <n v="2045.23"/>
        <n v="855.42"/>
        <n v="277.41000000000003"/>
        <n v="2123.88"/>
        <n v="124.16"/>
        <n v="447.88"/>
        <n v="195.29"/>
        <n v="192.21"/>
        <n v="629.96"/>
        <n v="308.06"/>
        <n v="1273.0999999999999"/>
        <n v="97.11"/>
        <n v="309.8"/>
        <n v="499.07"/>
        <n v="750.49"/>
        <n v="127.4"/>
        <n v="1521.03"/>
        <n v="129.16"/>
        <n v="167.08"/>
        <n v="147.54"/>
        <n v="161.28"/>
        <n v="152.57"/>
        <n v="149.87"/>
        <n v="110.58"/>
        <n v="1148.67"/>
        <n v="583.22"/>
        <n v="101.19"/>
        <n v="345.29"/>
        <n v="705.47"/>
        <n v="111.49"/>
        <n v="432.06"/>
        <n v="308.14"/>
        <n v="418.18"/>
        <n v="398.27"/>
        <n v="295.20999999999998"/>
        <n v="88.75"/>
        <n v="148.15"/>
        <n v="1325.17"/>
        <n v="547.78"/>
        <n v="372.9"/>
        <n v="313.86"/>
        <n v="157.07"/>
        <n v="509.38"/>
        <n v="84.17"/>
        <n v="124.27"/>
        <n v="1736.45"/>
        <n v="361.95"/>
        <n v="1530.46"/>
        <n v="102.16"/>
        <n v="185.39"/>
        <n v="168.57"/>
        <n v="190.88"/>
        <n v="165.83"/>
        <n v="197.08"/>
        <n v="122.39"/>
        <n v="135.76"/>
        <n v="467.52"/>
        <n v="94.68"/>
        <n v="106.21"/>
        <n v="262.45999999999998"/>
        <n v="123.17"/>
        <n v="143.87"/>
        <n v="1239.48"/>
        <n v="217.99"/>
        <n v="342.13"/>
        <n v="217.11"/>
        <n v="433.1"/>
        <n v="99.54"/>
        <n v="498.99"/>
        <n v="424.78"/>
        <n v="419.66"/>
        <n v="280.68"/>
        <n v="2853.92"/>
        <n v="1211.1600000000001"/>
        <n v="1357.51"/>
        <n v="351.02"/>
        <n v="468.18"/>
        <n v="123.48"/>
        <n v="1270.71"/>
        <n v="483.34"/>
        <n v="151.38999999999999"/>
        <n v="1336.23"/>
        <n v="1492.52"/>
        <n v="224.02"/>
        <n v="262.79000000000002"/>
        <n v="474.12"/>
        <n v="295.27"/>
        <n v="1542.75"/>
        <n v="114.09"/>
        <n v="334.2"/>
        <n v="1266.3599999999999"/>
        <n v="982.61"/>
        <n v="123.84"/>
        <n v="292.93"/>
        <n v="172.34"/>
        <n v="159.32"/>
        <n v="193.78"/>
        <n v="132.13"/>
        <n v="268.12"/>
        <n v="95.58"/>
        <n v="292.83999999999997"/>
        <n v="1022.85"/>
        <n v="578.79999999999995"/>
        <n v="91.78"/>
        <n v="172.98"/>
        <n v="127.51"/>
        <n v="98.19"/>
        <n v="154.86000000000001"/>
        <n v="140.41"/>
        <n v="132.33000000000001"/>
        <n v="1072.7"/>
        <n v="426.05"/>
        <n v="309.83"/>
        <n v="114.33"/>
        <n v="1047.74"/>
        <n v="1291.57"/>
        <n v="116.82"/>
        <n v="266.66000000000003"/>
        <n v="360.7"/>
        <n v="104.53"/>
        <n v="110.67"/>
        <n v="129.46"/>
        <n v="161.19"/>
        <n v="250.94"/>
        <n v="413.14"/>
        <n v="586.13"/>
        <n v="953.85"/>
        <n v="236.05"/>
        <n v="136.6"/>
        <n v="1026.19"/>
        <n v="475.49"/>
        <n v="221.57"/>
        <n v="895.32"/>
        <n v="732.69"/>
        <n v="131.65"/>
        <n v="284.66000000000003"/>
        <n v="166.2"/>
        <n v="311.27999999999997"/>
        <n v="177.91"/>
        <n v="520.04"/>
        <n v="105.19"/>
        <n v="615.07000000000005"/>
        <n v="1423.04"/>
        <n v="152.36000000000001"/>
        <n v="661.37"/>
        <n v="338.51"/>
        <n v="1927.78"/>
        <n v="215.93"/>
        <n v="1724.95"/>
      </sharedItems>
    </cacheField>
    <cacheField name="Tipo" numFmtId="0">
      <sharedItems count="8">
        <s v="Multimercados Livre"/>
        <s v="Multimercados Estrat. Específica"/>
        <s v="Multimercados Macro"/>
        <s v="Previdência Multimercado Livre"/>
        <s v="Multimercados L/S - Direcional"/>
        <s v="Multimercados Invest. no Exterior"/>
        <s v="Multimercados L/S - Neutro"/>
        <s v="Multimercados Juros e Moed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4">
  <r>
    <x v="0"/>
    <x v="0"/>
  </r>
  <r>
    <x v="1"/>
    <x v="1"/>
  </r>
  <r>
    <x v="2"/>
    <x v="1"/>
  </r>
  <r>
    <x v="3"/>
    <x v="1"/>
  </r>
  <r>
    <x v="4"/>
    <x v="2"/>
  </r>
  <r>
    <x v="5"/>
    <x v="2"/>
  </r>
  <r>
    <x v="6"/>
    <x v="2"/>
  </r>
  <r>
    <x v="7"/>
    <x v="2"/>
  </r>
  <r>
    <x v="8"/>
    <x v="2"/>
  </r>
  <r>
    <x v="9"/>
    <x v="2"/>
  </r>
  <r>
    <x v="10"/>
    <x v="2"/>
  </r>
  <r>
    <x v="11"/>
    <x v="2"/>
  </r>
  <r>
    <x v="12"/>
    <x v="2"/>
  </r>
  <r>
    <x v="13"/>
    <x v="0"/>
  </r>
  <r>
    <x v="14"/>
    <x v="3"/>
  </r>
  <r>
    <x v="15"/>
    <x v="3"/>
  </r>
  <r>
    <x v="16"/>
    <x v="2"/>
  </r>
  <r>
    <x v="17"/>
    <x v="2"/>
  </r>
  <r>
    <x v="18"/>
    <x v="2"/>
  </r>
  <r>
    <x v="19"/>
    <x v="2"/>
  </r>
  <r>
    <x v="20"/>
    <x v="2"/>
  </r>
  <r>
    <x v="21"/>
    <x v="2"/>
  </r>
  <r>
    <x v="22"/>
    <x v="2"/>
  </r>
  <r>
    <x v="23"/>
    <x v="2"/>
  </r>
  <r>
    <x v="24"/>
    <x v="0"/>
  </r>
  <r>
    <x v="25"/>
    <x v="0"/>
  </r>
  <r>
    <x v="26"/>
    <x v="0"/>
  </r>
  <r>
    <x v="27"/>
    <x v="4"/>
  </r>
  <r>
    <x v="28"/>
    <x v="0"/>
  </r>
  <r>
    <x v="29"/>
    <x v="0"/>
  </r>
  <r>
    <x v="30"/>
    <x v="2"/>
  </r>
  <r>
    <x v="31"/>
    <x v="0"/>
  </r>
  <r>
    <x v="32"/>
    <x v="0"/>
  </r>
  <r>
    <x v="33"/>
    <x v="0"/>
  </r>
  <r>
    <x v="34"/>
    <x v="2"/>
  </r>
  <r>
    <x v="35"/>
    <x v="0"/>
  </r>
  <r>
    <x v="36"/>
    <x v="0"/>
  </r>
  <r>
    <x v="37"/>
    <x v="2"/>
  </r>
  <r>
    <x v="38"/>
    <x v="0"/>
  </r>
  <r>
    <x v="39"/>
    <x v="4"/>
  </r>
  <r>
    <x v="40"/>
    <x v="2"/>
  </r>
  <r>
    <x v="41"/>
    <x v="2"/>
  </r>
  <r>
    <x v="42"/>
    <x v="0"/>
  </r>
  <r>
    <x v="43"/>
    <x v="2"/>
  </r>
  <r>
    <x v="44"/>
    <x v="2"/>
  </r>
  <r>
    <x v="45"/>
    <x v="2"/>
  </r>
  <r>
    <x v="46"/>
    <x v="2"/>
  </r>
  <r>
    <x v="47"/>
    <x v="2"/>
  </r>
  <r>
    <x v="48"/>
    <x v="2"/>
  </r>
  <r>
    <x v="49"/>
    <x v="2"/>
  </r>
  <r>
    <x v="50"/>
    <x v="2"/>
  </r>
  <r>
    <x v="51"/>
    <x v="2"/>
  </r>
  <r>
    <x v="52"/>
    <x v="2"/>
  </r>
  <r>
    <x v="53"/>
    <x v="4"/>
  </r>
  <r>
    <x v="54"/>
    <x v="4"/>
  </r>
  <r>
    <x v="55"/>
    <x v="0"/>
  </r>
  <r>
    <x v="56"/>
    <x v="2"/>
  </r>
  <r>
    <x v="57"/>
    <x v="2"/>
  </r>
  <r>
    <x v="58"/>
    <x v="2"/>
  </r>
  <r>
    <x v="59"/>
    <x v="2"/>
  </r>
  <r>
    <x v="60"/>
    <x v="2"/>
  </r>
  <r>
    <x v="61"/>
    <x v="2"/>
  </r>
  <r>
    <x v="62"/>
    <x v="2"/>
  </r>
  <r>
    <x v="63"/>
    <x v="2"/>
  </r>
  <r>
    <x v="64"/>
    <x v="2"/>
  </r>
  <r>
    <x v="65"/>
    <x v="0"/>
  </r>
  <r>
    <x v="66"/>
    <x v="0"/>
  </r>
  <r>
    <x v="67"/>
    <x v="0"/>
  </r>
  <r>
    <x v="68"/>
    <x v="0"/>
  </r>
  <r>
    <x v="69"/>
    <x v="5"/>
  </r>
  <r>
    <x v="70"/>
    <x v="1"/>
  </r>
  <r>
    <x v="71"/>
    <x v="0"/>
  </r>
  <r>
    <x v="72"/>
    <x v="5"/>
  </r>
  <r>
    <x v="73"/>
    <x v="2"/>
  </r>
  <r>
    <x v="74"/>
    <x v="2"/>
  </r>
  <r>
    <x v="75"/>
    <x v="0"/>
  </r>
  <r>
    <x v="76"/>
    <x v="0"/>
  </r>
  <r>
    <x v="77"/>
    <x v="0"/>
  </r>
  <r>
    <x v="78"/>
    <x v="0"/>
  </r>
  <r>
    <x v="79"/>
    <x v="0"/>
  </r>
  <r>
    <x v="80"/>
    <x v="0"/>
  </r>
  <r>
    <x v="81"/>
    <x v="0"/>
  </r>
  <r>
    <x v="82"/>
    <x v="0"/>
  </r>
  <r>
    <x v="83"/>
    <x v="4"/>
  </r>
  <r>
    <x v="84"/>
    <x v="2"/>
  </r>
  <r>
    <x v="85"/>
    <x v="0"/>
  </r>
  <r>
    <x v="86"/>
    <x v="0"/>
  </r>
  <r>
    <x v="87"/>
    <x v="0"/>
  </r>
  <r>
    <x v="88"/>
    <x v="4"/>
  </r>
  <r>
    <x v="89"/>
    <x v="5"/>
  </r>
  <r>
    <x v="90"/>
    <x v="2"/>
  </r>
  <r>
    <x v="91"/>
    <x v="0"/>
  </r>
  <r>
    <x v="92"/>
    <x v="2"/>
  </r>
  <r>
    <x v="93"/>
    <x v="2"/>
  </r>
  <r>
    <x v="94"/>
    <x v="2"/>
  </r>
  <r>
    <x v="95"/>
    <x v="0"/>
  </r>
  <r>
    <x v="96"/>
    <x v="2"/>
  </r>
  <r>
    <x v="97"/>
    <x v="2"/>
  </r>
  <r>
    <x v="98"/>
    <x v="2"/>
  </r>
  <r>
    <x v="99"/>
    <x v="2"/>
  </r>
  <r>
    <x v="100"/>
    <x v="2"/>
  </r>
  <r>
    <x v="101"/>
    <x v="2"/>
  </r>
  <r>
    <x v="102"/>
    <x v="2"/>
  </r>
  <r>
    <x v="103"/>
    <x v="0"/>
  </r>
  <r>
    <x v="104"/>
    <x v="0"/>
  </r>
  <r>
    <x v="105"/>
    <x v="0"/>
  </r>
  <r>
    <x v="106"/>
    <x v="0"/>
  </r>
  <r>
    <x v="107"/>
    <x v="3"/>
  </r>
  <r>
    <x v="108"/>
    <x v="0"/>
  </r>
  <r>
    <x v="109"/>
    <x v="0"/>
  </r>
  <r>
    <x v="110"/>
    <x v="0"/>
  </r>
  <r>
    <x v="111"/>
    <x v="0"/>
  </r>
  <r>
    <x v="112"/>
    <x v="0"/>
  </r>
  <r>
    <x v="113"/>
    <x v="0"/>
  </r>
  <r>
    <x v="114"/>
    <x v="0"/>
  </r>
  <r>
    <x v="115"/>
    <x v="0"/>
  </r>
  <r>
    <x v="116"/>
    <x v="2"/>
  </r>
  <r>
    <x v="117"/>
    <x v="2"/>
  </r>
  <r>
    <x v="118"/>
    <x v="0"/>
  </r>
  <r>
    <x v="119"/>
    <x v="0"/>
  </r>
  <r>
    <x v="120"/>
    <x v="2"/>
  </r>
  <r>
    <x v="121"/>
    <x v="2"/>
  </r>
  <r>
    <x v="122"/>
    <x v="2"/>
  </r>
  <r>
    <x v="123"/>
    <x v="0"/>
  </r>
  <r>
    <x v="124"/>
    <x v="0"/>
  </r>
  <r>
    <x v="125"/>
    <x v="3"/>
  </r>
  <r>
    <x v="126"/>
    <x v="2"/>
  </r>
  <r>
    <x v="127"/>
    <x v="2"/>
  </r>
  <r>
    <x v="128"/>
    <x v="2"/>
  </r>
  <r>
    <x v="129"/>
    <x v="2"/>
  </r>
  <r>
    <x v="130"/>
    <x v="2"/>
  </r>
  <r>
    <x v="131"/>
    <x v="2"/>
  </r>
  <r>
    <x v="132"/>
    <x v="2"/>
  </r>
  <r>
    <x v="133"/>
    <x v="2"/>
  </r>
  <r>
    <x v="134"/>
    <x v="2"/>
  </r>
  <r>
    <x v="135"/>
    <x v="2"/>
  </r>
  <r>
    <x v="136"/>
    <x v="2"/>
  </r>
  <r>
    <x v="137"/>
    <x v="2"/>
  </r>
  <r>
    <x v="138"/>
    <x v="2"/>
  </r>
  <r>
    <x v="139"/>
    <x v="0"/>
  </r>
  <r>
    <x v="140"/>
    <x v="6"/>
  </r>
  <r>
    <x v="141"/>
    <x v="6"/>
  </r>
  <r>
    <x v="142"/>
    <x v="6"/>
  </r>
  <r>
    <x v="143"/>
    <x v="2"/>
  </r>
  <r>
    <x v="144"/>
    <x v="5"/>
  </r>
  <r>
    <x v="145"/>
    <x v="5"/>
  </r>
  <r>
    <x v="146"/>
    <x v="0"/>
  </r>
  <r>
    <x v="147"/>
    <x v="2"/>
  </r>
  <r>
    <x v="148"/>
    <x v="0"/>
  </r>
  <r>
    <x v="149"/>
    <x v="3"/>
  </r>
  <r>
    <x v="150"/>
    <x v="0"/>
  </r>
  <r>
    <x v="151"/>
    <x v="2"/>
  </r>
  <r>
    <x v="152"/>
    <x v="0"/>
  </r>
  <r>
    <x v="153"/>
    <x v="0"/>
  </r>
  <r>
    <x v="154"/>
    <x v="0"/>
  </r>
  <r>
    <x v="155"/>
    <x v="0"/>
  </r>
  <r>
    <x v="156"/>
    <x v="0"/>
  </r>
  <r>
    <x v="157"/>
    <x v="0"/>
  </r>
  <r>
    <x v="158"/>
    <x v="0"/>
  </r>
  <r>
    <x v="159"/>
    <x v="0"/>
  </r>
  <r>
    <x v="160"/>
    <x v="0"/>
  </r>
  <r>
    <x v="161"/>
    <x v="0"/>
  </r>
  <r>
    <x v="162"/>
    <x v="0"/>
  </r>
  <r>
    <x v="163"/>
    <x v="0"/>
  </r>
  <r>
    <x v="164"/>
    <x v="0"/>
  </r>
  <r>
    <x v="165"/>
    <x v="5"/>
  </r>
  <r>
    <x v="166"/>
    <x v="0"/>
  </r>
  <r>
    <x v="167"/>
    <x v="0"/>
  </r>
  <r>
    <x v="168"/>
    <x v="1"/>
  </r>
  <r>
    <x v="169"/>
    <x v="5"/>
  </r>
  <r>
    <x v="170"/>
    <x v="0"/>
  </r>
  <r>
    <x v="171"/>
    <x v="0"/>
  </r>
  <r>
    <x v="172"/>
    <x v="2"/>
  </r>
  <r>
    <x v="173"/>
    <x v="3"/>
  </r>
  <r>
    <x v="174"/>
    <x v="2"/>
  </r>
  <r>
    <x v="175"/>
    <x v="2"/>
  </r>
  <r>
    <x v="176"/>
    <x v="3"/>
  </r>
  <r>
    <x v="177"/>
    <x v="0"/>
  </r>
  <r>
    <x v="178"/>
    <x v="2"/>
  </r>
  <r>
    <x v="179"/>
    <x v="2"/>
  </r>
  <r>
    <x v="180"/>
    <x v="2"/>
  </r>
  <r>
    <x v="181"/>
    <x v="2"/>
  </r>
  <r>
    <x v="182"/>
    <x v="2"/>
  </r>
  <r>
    <x v="183"/>
    <x v="2"/>
  </r>
  <r>
    <x v="184"/>
    <x v="2"/>
  </r>
  <r>
    <x v="185"/>
    <x v="2"/>
  </r>
  <r>
    <x v="186"/>
    <x v="3"/>
  </r>
  <r>
    <x v="187"/>
    <x v="3"/>
  </r>
  <r>
    <x v="188"/>
    <x v="3"/>
  </r>
  <r>
    <x v="189"/>
    <x v="2"/>
  </r>
  <r>
    <x v="190"/>
    <x v="2"/>
  </r>
  <r>
    <x v="191"/>
    <x v="2"/>
  </r>
  <r>
    <x v="192"/>
    <x v="2"/>
  </r>
  <r>
    <x v="193"/>
    <x v="2"/>
  </r>
  <r>
    <x v="194"/>
    <x v="2"/>
  </r>
  <r>
    <x v="195"/>
    <x v="2"/>
  </r>
  <r>
    <x v="196"/>
    <x v="2"/>
  </r>
  <r>
    <x v="197"/>
    <x v="0"/>
  </r>
  <r>
    <x v="198"/>
    <x v="5"/>
  </r>
  <r>
    <x v="199"/>
    <x v="0"/>
  </r>
  <r>
    <x v="200"/>
    <x v="0"/>
  </r>
  <r>
    <x v="201"/>
    <x v="0"/>
  </r>
  <r>
    <x v="202"/>
    <x v="4"/>
  </r>
  <r>
    <x v="203"/>
    <x v="4"/>
  </r>
  <r>
    <x v="204"/>
    <x v="0"/>
  </r>
  <r>
    <x v="205"/>
    <x v="0"/>
  </r>
  <r>
    <x v="206"/>
    <x v="4"/>
  </r>
  <r>
    <x v="207"/>
    <x v="2"/>
  </r>
  <r>
    <x v="208"/>
    <x v="2"/>
  </r>
  <r>
    <x v="209"/>
    <x v="2"/>
  </r>
  <r>
    <x v="210"/>
    <x v="2"/>
  </r>
  <r>
    <x v="211"/>
    <x v="2"/>
  </r>
  <r>
    <x v="212"/>
    <x v="2"/>
  </r>
  <r>
    <x v="213"/>
    <x v="2"/>
  </r>
  <r>
    <x v="214"/>
    <x v="0"/>
  </r>
  <r>
    <x v="215"/>
    <x v="0"/>
  </r>
  <r>
    <x v="216"/>
    <x v="0"/>
  </r>
  <r>
    <x v="217"/>
    <x v="0"/>
  </r>
  <r>
    <x v="218"/>
    <x v="4"/>
  </r>
  <r>
    <x v="219"/>
    <x v="4"/>
  </r>
  <r>
    <x v="220"/>
    <x v="0"/>
  </r>
  <r>
    <x v="221"/>
    <x v="0"/>
  </r>
  <r>
    <x v="222"/>
    <x v="0"/>
  </r>
  <r>
    <x v="223"/>
    <x v="0"/>
  </r>
  <r>
    <x v="224"/>
    <x v="0"/>
  </r>
  <r>
    <x v="225"/>
    <x v="0"/>
  </r>
  <r>
    <x v="226"/>
    <x v="0"/>
  </r>
  <r>
    <x v="227"/>
    <x v="0"/>
  </r>
  <r>
    <x v="228"/>
    <x v="0"/>
  </r>
  <r>
    <x v="229"/>
    <x v="2"/>
  </r>
  <r>
    <x v="230"/>
    <x v="2"/>
  </r>
  <r>
    <x v="231"/>
    <x v="0"/>
  </r>
  <r>
    <x v="232"/>
    <x v="5"/>
  </r>
  <r>
    <x v="233"/>
    <x v="2"/>
  </r>
  <r>
    <x v="234"/>
    <x v="5"/>
  </r>
  <r>
    <x v="235"/>
    <x v="4"/>
  </r>
  <r>
    <x v="236"/>
    <x v="0"/>
  </r>
  <r>
    <x v="237"/>
    <x v="2"/>
  </r>
  <r>
    <x v="238"/>
    <x v="1"/>
  </r>
  <r>
    <x v="239"/>
    <x v="1"/>
  </r>
  <r>
    <x v="240"/>
    <x v="0"/>
  </r>
  <r>
    <x v="241"/>
    <x v="2"/>
  </r>
  <r>
    <x v="242"/>
    <x v="0"/>
  </r>
  <r>
    <x v="243"/>
    <x v="0"/>
  </r>
  <r>
    <x v="244"/>
    <x v="0"/>
  </r>
  <r>
    <x v="245"/>
    <x v="0"/>
  </r>
  <r>
    <x v="246"/>
    <x v="0"/>
  </r>
  <r>
    <x v="247"/>
    <x v="0"/>
  </r>
  <r>
    <x v="248"/>
    <x v="0"/>
  </r>
  <r>
    <x v="249"/>
    <x v="0"/>
  </r>
  <r>
    <x v="250"/>
    <x v="0"/>
  </r>
  <r>
    <x v="251"/>
    <x v="2"/>
  </r>
  <r>
    <x v="252"/>
    <x v="1"/>
  </r>
  <r>
    <x v="253"/>
    <x v="0"/>
  </r>
  <r>
    <x v="254"/>
    <x v="0"/>
  </r>
  <r>
    <x v="255"/>
    <x v="1"/>
  </r>
  <r>
    <x v="256"/>
    <x v="2"/>
  </r>
  <r>
    <x v="257"/>
    <x v="0"/>
  </r>
  <r>
    <x v="258"/>
    <x v="2"/>
  </r>
  <r>
    <x v="259"/>
    <x v="0"/>
  </r>
  <r>
    <x v="260"/>
    <x v="4"/>
  </r>
  <r>
    <x v="261"/>
    <x v="2"/>
  </r>
  <r>
    <x v="262"/>
    <x v="2"/>
  </r>
  <r>
    <x v="263"/>
    <x v="0"/>
  </r>
  <r>
    <x v="264"/>
    <x v="3"/>
  </r>
  <r>
    <x v="265"/>
    <x v="2"/>
  </r>
  <r>
    <x v="266"/>
    <x v="2"/>
  </r>
  <r>
    <x v="267"/>
    <x v="2"/>
  </r>
  <r>
    <x v="268"/>
    <x v="0"/>
  </r>
  <r>
    <x v="269"/>
    <x v="4"/>
  </r>
  <r>
    <x v="270"/>
    <x v="2"/>
  </r>
  <r>
    <x v="271"/>
    <x v="0"/>
  </r>
  <r>
    <x v="272"/>
    <x v="0"/>
  </r>
  <r>
    <x v="273"/>
    <x v="0"/>
  </r>
  <r>
    <x v="274"/>
    <x v="4"/>
  </r>
  <r>
    <x v="275"/>
    <x v="2"/>
  </r>
  <r>
    <x v="276"/>
    <x v="0"/>
  </r>
  <r>
    <x v="277"/>
    <x v="0"/>
  </r>
  <r>
    <x v="278"/>
    <x v="4"/>
  </r>
  <r>
    <x v="279"/>
    <x v="2"/>
  </r>
  <r>
    <x v="280"/>
    <x v="2"/>
  </r>
  <r>
    <x v="281"/>
    <x v="2"/>
  </r>
  <r>
    <x v="282"/>
    <x v="2"/>
  </r>
  <r>
    <x v="283"/>
    <x v="2"/>
  </r>
  <r>
    <x v="284"/>
    <x v="2"/>
  </r>
  <r>
    <x v="285"/>
    <x v="2"/>
  </r>
  <r>
    <x v="286"/>
    <x v="2"/>
  </r>
  <r>
    <x v="287"/>
    <x v="2"/>
  </r>
  <r>
    <x v="288"/>
    <x v="2"/>
  </r>
  <r>
    <x v="289"/>
    <x v="2"/>
  </r>
  <r>
    <x v="290"/>
    <x v="2"/>
  </r>
  <r>
    <x v="291"/>
    <x v="4"/>
  </r>
  <r>
    <x v="292"/>
    <x v="4"/>
  </r>
  <r>
    <x v="293"/>
    <x v="0"/>
  </r>
  <r>
    <x v="294"/>
    <x v="0"/>
  </r>
  <r>
    <x v="295"/>
    <x v="0"/>
  </r>
  <r>
    <x v="296"/>
    <x v="5"/>
  </r>
  <r>
    <x v="297"/>
    <x v="0"/>
  </r>
  <r>
    <x v="298"/>
    <x v="0"/>
  </r>
  <r>
    <x v="299"/>
    <x v="2"/>
  </r>
  <r>
    <x v="300"/>
    <x v="2"/>
  </r>
  <r>
    <x v="301"/>
    <x v="2"/>
  </r>
  <r>
    <x v="302"/>
    <x v="2"/>
  </r>
  <r>
    <x v="303"/>
    <x v="2"/>
  </r>
  <r>
    <x v="304"/>
    <x v="0"/>
  </r>
  <r>
    <x v="305"/>
    <x v="0"/>
  </r>
  <r>
    <x v="306"/>
    <x v="0"/>
  </r>
  <r>
    <x v="307"/>
    <x v="0"/>
  </r>
  <r>
    <x v="308"/>
    <x v="0"/>
  </r>
  <r>
    <x v="309"/>
    <x v="5"/>
  </r>
  <r>
    <x v="310"/>
    <x v="5"/>
  </r>
  <r>
    <x v="311"/>
    <x v="2"/>
  </r>
  <r>
    <x v="312"/>
    <x v="5"/>
  </r>
  <r>
    <x v="313"/>
    <x v="0"/>
  </r>
  <r>
    <x v="314"/>
    <x v="5"/>
  </r>
  <r>
    <x v="315"/>
    <x v="5"/>
  </r>
  <r>
    <x v="316"/>
    <x v="7"/>
  </r>
  <r>
    <x v="317"/>
    <x v="0"/>
  </r>
  <r>
    <x v="318"/>
    <x v="0"/>
  </r>
  <r>
    <x v="319"/>
    <x v="1"/>
  </r>
  <r>
    <x v="320"/>
    <x v="4"/>
  </r>
  <r>
    <x v="321"/>
    <x v="2"/>
  </r>
  <r>
    <x v="322"/>
    <x v="2"/>
  </r>
  <r>
    <x v="32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6B54BE-3C16-4AE8-9F79-CAFAEB913F03}" name="Tabela dinâmica3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I22:J31" firstHeaderRow="1" firstDataRow="1" firstDataCol="1"/>
  <pivotFields count="2">
    <pivotField dataField="1" showAll="0">
      <items count="325">
        <item x="118"/>
        <item x="119"/>
        <item x="21"/>
        <item x="144"/>
        <item x="218"/>
        <item x="56"/>
        <item x="32"/>
        <item x="40"/>
        <item x="19"/>
        <item x="210"/>
        <item x="278"/>
        <item x="232"/>
        <item x="274"/>
        <item x="17"/>
        <item x="186"/>
        <item x="281"/>
        <item x="25"/>
        <item x="242"/>
        <item x="82"/>
        <item x="57"/>
        <item x="85"/>
        <item x="201"/>
        <item x="53"/>
        <item x="223"/>
        <item x="143"/>
        <item x="294"/>
        <item x="315"/>
        <item x="13"/>
        <item x="233"/>
        <item x="83"/>
        <item x="86"/>
        <item x="198"/>
        <item x="295"/>
        <item x="125"/>
        <item x="33"/>
        <item x="204"/>
        <item x="124"/>
        <item x="104"/>
        <item x="263"/>
        <item x="288"/>
        <item x="291"/>
        <item x="39"/>
        <item x="121"/>
        <item x="41"/>
        <item x="229"/>
        <item x="235"/>
        <item x="252"/>
        <item x="69"/>
        <item x="267"/>
        <item x="131"/>
        <item x="179"/>
        <item x="219"/>
        <item x="23"/>
        <item x="190"/>
        <item x="280"/>
        <item x="192"/>
        <item x="296"/>
        <item x="58"/>
        <item x="309"/>
        <item x="28"/>
        <item x="272"/>
        <item x="100"/>
        <item x="284"/>
        <item x="84"/>
        <item x="95"/>
        <item x="34"/>
        <item x="230"/>
        <item x="150"/>
        <item x="303"/>
        <item x="62"/>
        <item x="64"/>
        <item x="87"/>
        <item x="283"/>
        <item x="236"/>
        <item x="107"/>
        <item x="194"/>
        <item x="48"/>
        <item x="211"/>
        <item x="197"/>
        <item x="76"/>
        <item x="255"/>
        <item x="318"/>
        <item x="196"/>
        <item x="45"/>
        <item x="282"/>
        <item x="55"/>
        <item x="15"/>
        <item x="216"/>
        <item x="22"/>
        <item x="270"/>
        <item x="297"/>
        <item x="195"/>
        <item x="149"/>
        <item x="102"/>
        <item x="80"/>
        <item x="38"/>
        <item x="227"/>
        <item x="311"/>
        <item x="193"/>
        <item x="225"/>
        <item x="75"/>
        <item x="156"/>
        <item x="158"/>
        <item x="172"/>
        <item x="269"/>
        <item x="129"/>
        <item x="279"/>
        <item x="18"/>
        <item x="313"/>
        <item x="96"/>
        <item x="90"/>
        <item x="36"/>
        <item x="79"/>
        <item x="16"/>
        <item x="224"/>
        <item x="67"/>
        <item x="88"/>
        <item x="155"/>
        <item x="42"/>
        <item x="226"/>
        <item x="133"/>
        <item x="20"/>
        <item x="182"/>
        <item x="271"/>
        <item x="139"/>
        <item x="181"/>
        <item x="11"/>
        <item x="228"/>
        <item x="52"/>
        <item x="44"/>
        <item x="14"/>
        <item x="35"/>
        <item x="54"/>
        <item x="146"/>
        <item x="322"/>
        <item x="126"/>
        <item x="240"/>
        <item x="238"/>
        <item x="306"/>
        <item x="117"/>
        <item x="115"/>
        <item x="258"/>
        <item x="165"/>
        <item x="68"/>
        <item x="10"/>
        <item x="37"/>
        <item x="140"/>
        <item x="302"/>
        <item x="63"/>
        <item x="50"/>
        <item x="97"/>
        <item x="169"/>
        <item x="298"/>
        <item x="106"/>
        <item x="111"/>
        <item x="234"/>
        <item x="259"/>
        <item x="65"/>
        <item x="59"/>
        <item x="51"/>
        <item x="292"/>
        <item x="273"/>
        <item x="60"/>
        <item x="177"/>
        <item x="29"/>
        <item x="246"/>
        <item x="310"/>
        <item x="26"/>
        <item x="1"/>
        <item x="275"/>
        <item x="268"/>
        <item x="209"/>
        <item x="261"/>
        <item x="72"/>
        <item x="99"/>
        <item x="184"/>
        <item x="154"/>
        <item x="206"/>
        <item x="12"/>
        <item x="70"/>
        <item x="89"/>
        <item x="187"/>
        <item x="287"/>
        <item x="312"/>
        <item x="116"/>
        <item x="215"/>
        <item x="141"/>
        <item x="264"/>
        <item x="164"/>
        <item x="320"/>
        <item x="239"/>
        <item x="147"/>
        <item x="202"/>
        <item x="250"/>
        <item x="108"/>
        <item x="293"/>
        <item x="101"/>
        <item x="221"/>
        <item x="163"/>
        <item x="214"/>
        <item x="46"/>
        <item x="136"/>
        <item x="27"/>
        <item x="98"/>
        <item x="208"/>
        <item x="171"/>
        <item x="299"/>
        <item x="92"/>
        <item x="207"/>
        <item x="245"/>
        <item x="93"/>
        <item x="24"/>
        <item x="168"/>
        <item x="66"/>
        <item x="244"/>
        <item x="286"/>
        <item x="205"/>
        <item x="241"/>
        <item x="180"/>
        <item x="231"/>
        <item x="251"/>
        <item x="260"/>
        <item x="305"/>
        <item x="148"/>
        <item x="123"/>
        <item x="3"/>
        <item x="254"/>
        <item x="243"/>
        <item x="188"/>
        <item x="103"/>
        <item x="91"/>
        <item x="217"/>
        <item x="314"/>
        <item x="9"/>
        <item x="162"/>
        <item x="30"/>
        <item x="4"/>
        <item x="71"/>
        <item x="213"/>
        <item x="137"/>
        <item x="277"/>
        <item x="200"/>
        <item x="300"/>
        <item x="0"/>
        <item x="316"/>
        <item x="49"/>
        <item x="183"/>
        <item x="157"/>
        <item x="161"/>
        <item x="145"/>
        <item x="113"/>
        <item x="319"/>
        <item x="2"/>
        <item x="94"/>
        <item x="77"/>
        <item x="203"/>
        <item x="109"/>
        <item x="308"/>
        <item x="189"/>
        <item x="110"/>
        <item x="142"/>
        <item x="73"/>
        <item x="138"/>
        <item x="74"/>
        <item x="176"/>
        <item x="81"/>
        <item x="307"/>
        <item x="5"/>
        <item x="301"/>
        <item x="266"/>
        <item x="170"/>
        <item x="105"/>
        <item x="276"/>
        <item x="304"/>
        <item x="289"/>
        <item x="47"/>
        <item x="130"/>
        <item x="285"/>
        <item x="199"/>
        <item x="174"/>
        <item x="248"/>
        <item x="237"/>
        <item x="112"/>
        <item x="265"/>
        <item x="253"/>
        <item x="185"/>
        <item x="290"/>
        <item x="78"/>
        <item x="152"/>
        <item x="212"/>
        <item x="256"/>
        <item x="249"/>
        <item x="31"/>
        <item x="317"/>
        <item x="153"/>
        <item x="257"/>
        <item x="191"/>
        <item x="222"/>
        <item x="262"/>
        <item x="151"/>
        <item x="61"/>
        <item x="323"/>
        <item x="220"/>
        <item x="132"/>
        <item x="166"/>
        <item x="321"/>
        <item x="114"/>
        <item x="135"/>
        <item x="6"/>
        <item x="120"/>
        <item x="173"/>
        <item x="175"/>
        <item x="160"/>
        <item x="178"/>
        <item x="167"/>
        <item x="159"/>
        <item x="7"/>
        <item x="127"/>
        <item x="43"/>
        <item x="247"/>
        <item x="128"/>
        <item x="8"/>
        <item x="122"/>
        <item x="134"/>
        <item t="default"/>
      </items>
    </pivotField>
    <pivotField axis="axisRow" showAll="0">
      <items count="9">
        <item x="1"/>
        <item x="5"/>
        <item x="7"/>
        <item x="4"/>
        <item x="6"/>
        <item x="0"/>
        <item x="2"/>
        <item x="3"/>
        <item t="default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oma de PL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0.32.17.251_sql_prd IHF INDICES" connectionId="1" xr16:uid="{00000000-0016-0000-0600-000000000000}" autoFormatId="16" applyNumberFormats="0" applyBorderFormats="0" applyFontFormats="0" applyPatternFormats="0" applyAlignmentFormats="0" applyWidthHeightFormats="0">
  <queryTableRefresh nextId="7">
    <queryTableFields count="6">
      <queryTableField id="1" name="DT_REF" tableColumnId="1"/>
      <queryTableField id="2" name="NUMERO_INDICE" tableColumnId="2"/>
      <queryTableField id="3" name="VAR_DIARIA" tableColumnId="3"/>
      <queryTableField id="4" name="VAR_MES" tableColumnId="4"/>
      <queryTableField id="5" name="VAR_ANO" tableColumnId="5"/>
      <queryTableField id="6" name="VAR_DOZE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__10.32.17.251_sql_prd_IHF_INDICES" displayName="Tabela__10.32.17.251_sql_prd_IHF_INDICES" ref="A1:F4489" tableType="queryTable" totalsRowShown="0" headerRowDxfId="7" dataDxfId="6">
  <autoFilter ref="A1:F4489" xr:uid="{00000000-0009-0000-0100-000002000000}"/>
  <tableColumns count="6">
    <tableColumn id="1" xr3:uid="{00000000-0010-0000-0000-000001000000}" uniqueName="1" name="DT_REF" queryTableFieldId="1" dataDxfId="5"/>
    <tableColumn id="2" xr3:uid="{00000000-0010-0000-0000-000002000000}" uniqueName="2" name="NUMERO_INDICE" queryTableFieldId="2" dataDxfId="4"/>
    <tableColumn id="3" xr3:uid="{00000000-0010-0000-0000-000003000000}" uniqueName="3" name="VAR_DIARIA" queryTableFieldId="3" dataDxfId="3"/>
    <tableColumn id="4" xr3:uid="{00000000-0010-0000-0000-000004000000}" uniqueName="4" name="VAR_MES" queryTableFieldId="4" dataDxfId="2"/>
    <tableColumn id="5" xr3:uid="{00000000-0010-0000-0000-000005000000}" uniqueName="5" name="VAR_ANO" queryTableFieldId="5" dataDxfId="1"/>
    <tableColumn id="6" xr3:uid="{00000000-0010-0000-0000-000006000000}" uniqueName="6" name="VAR_DOZE" queryTableFieldId="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">
    <tabColor rgb="FF92D050"/>
    <pageSetUpPr fitToPage="1"/>
  </sheetPr>
  <dimension ref="A1:O75"/>
  <sheetViews>
    <sheetView showGridLines="0" tabSelected="1" zoomScale="55" zoomScaleNormal="55" workbookViewId="0">
      <selection activeCell="M1" sqref="A1:M1"/>
    </sheetView>
  </sheetViews>
  <sheetFormatPr defaultRowHeight="12.45"/>
  <cols>
    <col min="1" max="1" width="1.3984375" customWidth="1"/>
    <col min="3" max="4" width="9" customWidth="1"/>
    <col min="5" max="12" width="13.59765625" customWidth="1"/>
    <col min="13" max="13" width="2.59765625" customWidth="1"/>
    <col min="14" max="14" width="3.1328125" customWidth="1"/>
    <col min="15" max="15" width="12.53125" bestFit="1" customWidth="1"/>
    <col min="16" max="17" width="11.86328125" bestFit="1" customWidth="1"/>
    <col min="18" max="18" width="9" customWidth="1"/>
  </cols>
  <sheetData>
    <row r="1" spans="1:13" ht="18.45">
      <c r="A1" s="29"/>
      <c r="B1" s="29"/>
      <c r="C1" s="29"/>
      <c r="D1" s="29"/>
      <c r="E1" s="30"/>
      <c r="F1" s="124" t="s">
        <v>41</v>
      </c>
      <c r="G1" s="125"/>
      <c r="H1" s="125"/>
      <c r="I1" s="125"/>
      <c r="J1" s="29"/>
      <c r="K1" s="29"/>
      <c r="L1" s="29"/>
      <c r="M1" s="28"/>
    </row>
    <row r="2" spans="1:13" ht="20.149999999999999" customHeight="1">
      <c r="A2" s="78" t="s">
        <v>40</v>
      </c>
      <c r="B2" s="79"/>
      <c r="C2" s="79"/>
      <c r="D2" s="79"/>
      <c r="E2" s="79"/>
      <c r="F2" s="79"/>
      <c r="G2" s="33"/>
      <c r="H2" s="32"/>
      <c r="I2" s="32"/>
      <c r="J2" s="32"/>
      <c r="K2" s="32"/>
      <c r="L2" s="32"/>
      <c r="M2" s="3"/>
    </row>
    <row r="3" spans="1:13" ht="18" customHeight="1">
      <c r="A3" s="34"/>
      <c r="B3" s="35"/>
      <c r="C3" s="34"/>
      <c r="D3" s="34"/>
      <c r="E3" s="34"/>
      <c r="F3" s="34"/>
      <c r="G3" s="128"/>
      <c r="H3" s="128"/>
      <c r="I3" s="128"/>
      <c r="J3" s="34"/>
      <c r="K3" s="34"/>
      <c r="L3" s="34"/>
      <c r="M3" s="3"/>
    </row>
    <row r="4" spans="1:13" ht="15.9">
      <c r="A4" s="34"/>
      <c r="B4" s="34"/>
      <c r="C4" s="34"/>
      <c r="D4" s="34"/>
      <c r="E4" s="34"/>
      <c r="F4" s="34"/>
      <c r="G4" s="34"/>
      <c r="H4" s="34"/>
      <c r="I4" s="34"/>
      <c r="J4" s="34"/>
      <c r="K4" s="81"/>
      <c r="L4" s="80" t="s">
        <v>528</v>
      </c>
      <c r="M4" s="3"/>
    </row>
    <row r="5" spans="1:13" ht="12.9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"/>
    </row>
    <row r="6" spans="1:13" ht="12.9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"/>
    </row>
    <row r="7" spans="1:13" ht="12.9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</row>
    <row r="8" spans="1:13" ht="12.9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"/>
    </row>
    <row r="9" spans="1:13" ht="12.9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"/>
    </row>
    <row r="10" spans="1:13" ht="12.9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"/>
    </row>
    <row r="11" spans="1:13" ht="12.9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"/>
    </row>
    <row r="12" spans="1:13" ht="12.9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"/>
    </row>
    <row r="13" spans="1:13" ht="12.9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"/>
    </row>
    <row r="14" spans="1:13" ht="12.9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"/>
    </row>
    <row r="15" spans="1:13" ht="12.9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"/>
    </row>
    <row r="16" spans="1:13" ht="12.9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"/>
    </row>
    <row r="17" spans="1:15" ht="12.9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"/>
    </row>
    <row r="18" spans="1:15" ht="12.9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"/>
    </row>
    <row r="19" spans="1:15" ht="12.9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"/>
    </row>
    <row r="20" spans="1:15" ht="12.9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"/>
    </row>
    <row r="21" spans="1:15" ht="12.9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"/>
    </row>
    <row r="22" spans="1:15" ht="12.9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"/>
    </row>
    <row r="23" spans="1:15" ht="12.9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"/>
    </row>
    <row r="24" spans="1:15" ht="12.9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"/>
    </row>
    <row r="25" spans="1:15" ht="12.9">
      <c r="A25" s="34"/>
      <c r="B25" s="34"/>
      <c r="C25" s="34"/>
      <c r="D25" s="34"/>
      <c r="E25" s="36"/>
      <c r="F25" s="36"/>
      <c r="G25" s="36"/>
      <c r="H25" s="36"/>
      <c r="I25" s="36"/>
      <c r="J25" s="36"/>
      <c r="K25" s="36"/>
      <c r="L25" s="36"/>
      <c r="M25" s="3"/>
    </row>
    <row r="26" spans="1:15" ht="19.5" customHeight="1">
      <c r="A26" s="34"/>
      <c r="B26" s="129" t="s">
        <v>8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3"/>
    </row>
    <row r="27" spans="1:15" ht="12.9">
      <c r="A27" s="34"/>
      <c r="B27" s="37"/>
      <c r="C27" s="37"/>
      <c r="D27" s="37"/>
      <c r="E27" s="38"/>
      <c r="F27" s="38"/>
      <c r="G27" s="38"/>
      <c r="H27" s="38"/>
      <c r="I27" s="38"/>
      <c r="J27" s="38"/>
      <c r="K27" s="38"/>
      <c r="L27" s="38"/>
      <c r="M27" s="3"/>
    </row>
    <row r="28" spans="1:15" ht="18.75" customHeight="1" thickBot="1">
      <c r="A28" s="34"/>
      <c r="B28" s="130" t="s">
        <v>9</v>
      </c>
      <c r="C28" s="131"/>
      <c r="D28" s="131"/>
      <c r="E28" s="77" t="s">
        <v>303</v>
      </c>
      <c r="F28" s="77" t="s">
        <v>335</v>
      </c>
      <c r="G28" s="77" t="s">
        <v>372</v>
      </c>
      <c r="H28" s="77" t="s">
        <v>377</v>
      </c>
      <c r="I28" s="77" t="s">
        <v>396</v>
      </c>
      <c r="J28" s="77" t="s">
        <v>439</v>
      </c>
      <c r="K28" s="77" t="s">
        <v>470</v>
      </c>
      <c r="L28" s="77" t="s">
        <v>529</v>
      </c>
      <c r="M28" s="4"/>
    </row>
    <row r="29" spans="1:15" s="6" customFormat="1" ht="20.149999999999999" customHeight="1" thickTop="1">
      <c r="A29" s="39"/>
      <c r="B29" s="40" t="s">
        <v>3</v>
      </c>
      <c r="C29" s="41"/>
      <c r="D29" s="42"/>
      <c r="E29" s="43">
        <v>334</v>
      </c>
      <c r="F29" s="43">
        <v>334</v>
      </c>
      <c r="G29" s="43">
        <v>331</v>
      </c>
      <c r="H29" s="43">
        <v>324</v>
      </c>
      <c r="I29" s="43">
        <v>315</v>
      </c>
      <c r="J29" s="43">
        <v>268</v>
      </c>
      <c r="K29" s="43">
        <v>274</v>
      </c>
      <c r="L29" s="43">
        <v>277</v>
      </c>
      <c r="M29" s="5"/>
      <c r="O29" s="93"/>
    </row>
    <row r="30" spans="1:15" s="6" customFormat="1" ht="20.149999999999999" customHeight="1">
      <c r="A30" s="39"/>
      <c r="B30" s="126" t="s">
        <v>10</v>
      </c>
      <c r="C30" s="127"/>
      <c r="D30" s="132"/>
      <c r="E30" s="44">
        <v>290</v>
      </c>
      <c r="F30" s="44">
        <v>286</v>
      </c>
      <c r="G30" s="44">
        <v>286</v>
      </c>
      <c r="H30" s="44">
        <v>275</v>
      </c>
      <c r="I30" s="44">
        <v>264</v>
      </c>
      <c r="J30" s="44">
        <v>227</v>
      </c>
      <c r="K30" s="44">
        <v>233</v>
      </c>
      <c r="L30" s="44">
        <v>236</v>
      </c>
      <c r="M30" s="105"/>
      <c r="N30" s="7"/>
      <c r="O30" s="120"/>
    </row>
    <row r="31" spans="1:15" s="6" customFormat="1" ht="20.149999999999999" customHeight="1">
      <c r="A31" s="39"/>
      <c r="B31" s="40" t="s">
        <v>11</v>
      </c>
      <c r="C31" s="41"/>
      <c r="D31" s="42"/>
      <c r="E31" s="45">
        <v>87.1</v>
      </c>
      <c r="F31" s="45">
        <v>87.52</v>
      </c>
      <c r="G31" s="45">
        <v>82.74</v>
      </c>
      <c r="H31" s="45">
        <v>77.75</v>
      </c>
      <c r="I31" s="45">
        <v>68.03</v>
      </c>
      <c r="J31" s="45">
        <v>68.400000000000006</v>
      </c>
      <c r="K31" s="45">
        <v>60.08</v>
      </c>
      <c r="L31" s="45">
        <v>58.14</v>
      </c>
      <c r="M31" s="5"/>
      <c r="O31" s="122"/>
    </row>
    <row r="32" spans="1:15" s="6" customFormat="1" ht="20.149999999999999" customHeight="1">
      <c r="A32" s="39"/>
      <c r="B32" s="126" t="s">
        <v>12</v>
      </c>
      <c r="C32" s="127"/>
      <c r="D32" s="132"/>
      <c r="E32" s="46">
        <v>2.38</v>
      </c>
      <c r="F32" s="46">
        <v>2.81</v>
      </c>
      <c r="G32" s="46">
        <v>2.2000000000000002</v>
      </c>
      <c r="H32" s="46">
        <v>2.3956</v>
      </c>
      <c r="I32" s="46">
        <v>2.028</v>
      </c>
      <c r="J32" s="46">
        <v>2.3157999999999999</v>
      </c>
      <c r="K32" s="46">
        <v>2.1852999999999998</v>
      </c>
      <c r="L32" s="46">
        <v>2.3359000000000001</v>
      </c>
      <c r="M32" s="5"/>
      <c r="N32" s="123"/>
      <c r="O32" s="122"/>
    </row>
    <row r="33" spans="1:14" s="6" customFormat="1" ht="38.25" customHeight="1">
      <c r="A33" s="39"/>
      <c r="B33" s="133" t="s">
        <v>13</v>
      </c>
      <c r="C33" s="134"/>
      <c r="D33" s="135"/>
      <c r="E33" s="43">
        <v>187996</v>
      </c>
      <c r="F33" s="43">
        <v>185971.22999999998</v>
      </c>
      <c r="G33" s="43">
        <v>180059.6800000002</v>
      </c>
      <c r="H33" s="43">
        <v>157164.72</v>
      </c>
      <c r="I33" s="43">
        <v>127134.85000000002</v>
      </c>
      <c r="J33" s="119">
        <v>102126.3</v>
      </c>
      <c r="K33" s="119">
        <v>105134.91</v>
      </c>
      <c r="L33" s="119">
        <v>98480.239999999991</v>
      </c>
      <c r="M33" s="5"/>
      <c r="N33" s="123"/>
    </row>
    <row r="34" spans="1:14" s="6" customFormat="1" ht="20.149999999999999" customHeight="1">
      <c r="A34" s="39"/>
      <c r="B34" s="126" t="s">
        <v>14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5"/>
    </row>
    <row r="35" spans="1:14" ht="15.75" customHeight="1">
      <c r="A35" s="34"/>
      <c r="B35" s="47"/>
      <c r="C35" s="48"/>
      <c r="D35" s="48"/>
      <c r="E35" s="34"/>
      <c r="F35" s="34"/>
      <c r="G35" s="34"/>
      <c r="H35" s="34"/>
      <c r="I35" s="34"/>
      <c r="J35" s="34"/>
      <c r="K35" s="34"/>
      <c r="L35" s="34"/>
      <c r="M35" s="3"/>
    </row>
    <row r="36" spans="1:14" ht="12.9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"/>
    </row>
    <row r="37" spans="1:14" ht="12.9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"/>
    </row>
    <row r="38" spans="1:14" ht="12.7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"/>
    </row>
    <row r="39" spans="1:14" ht="13.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"/>
    </row>
    <row r="40" spans="1:14" ht="12.9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"/>
    </row>
    <row r="41" spans="1:14" ht="12.9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"/>
    </row>
    <row r="42" spans="1:14" ht="12.9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"/>
    </row>
    <row r="43" spans="1:14" ht="12.9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"/>
    </row>
    <row r="44" spans="1:14" ht="12.9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"/>
    </row>
    <row r="45" spans="1:14" ht="12.9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"/>
    </row>
    <row r="46" spans="1:14" ht="12.9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"/>
    </row>
    <row r="47" spans="1:14" ht="12.9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"/>
    </row>
    <row r="48" spans="1:14" ht="12.9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"/>
    </row>
    <row r="49" spans="1:13" ht="12.9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"/>
    </row>
    <row r="50" spans="1:13" ht="12.9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"/>
    </row>
    <row r="51" spans="1:13" ht="12.9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"/>
    </row>
    <row r="52" spans="1:13" ht="12.9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"/>
    </row>
    <row r="53" spans="1:13" ht="12.9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"/>
    </row>
    <row r="54" spans="1:13" ht="12.9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"/>
    </row>
    <row r="55" spans="1:13" ht="12.9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"/>
    </row>
    <row r="56" spans="1:13" ht="12.9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"/>
    </row>
    <row r="57" spans="1:13" ht="12.9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"/>
    </row>
    <row r="58" spans="1:13" ht="12.9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"/>
    </row>
    <row r="59" spans="1:13" ht="12.9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"/>
    </row>
    <row r="60" spans="1:13" ht="12.9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"/>
    </row>
    <row r="61" spans="1:13" ht="12.9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"/>
    </row>
    <row r="62" spans="1:13" ht="12.9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"/>
    </row>
    <row r="63" spans="1:13" ht="12.9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"/>
    </row>
    <row r="64" spans="1:13" ht="12.9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"/>
    </row>
    <row r="65" spans="1:13" ht="12.9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"/>
    </row>
    <row r="66" spans="1:13" ht="12.9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"/>
    </row>
    <row r="67" spans="1:13" ht="12.9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"/>
    </row>
    <row r="68" spans="1:13" ht="12.9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"/>
    </row>
    <row r="69" spans="1:13" ht="12.9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"/>
    </row>
    <row r="70" spans="1:13" ht="12.9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"/>
    </row>
    <row r="71" spans="1:13" ht="12.9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"/>
    </row>
    <row r="72" spans="1:13" ht="12.9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"/>
    </row>
    <row r="73" spans="1:13" ht="12.9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"/>
    </row>
    <row r="74" spans="1:13" ht="12.9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"/>
    </row>
    <row r="75" spans="1:13" ht="12.9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"/>
    </row>
  </sheetData>
  <sheetProtection algorithmName="SHA-512" hashValue="UdYyTpNRorZ/xQ2EweAvIMRxxF7jfsfncAfKLMwlYce/SdZE4SolN27LwUq2GvKeS3CvnZ3YeI+m3oLxIX16Kw==" saltValue="M5p/4Mg0fPSWaQ7oRQVX1Q==" spinCount="100000" sheet="1" objects="1" scenarios="1"/>
  <customSheetViews>
    <customSheetView guid="{80655E70-A378-44A4-9D1A-F68A580DCC41}" fitToPage="1">
      <selection activeCell="F4" sqref="F4"/>
      <pageMargins left="0.25" right="0.25" top="0.75" bottom="0.75" header="0.3" footer="0.3"/>
      <pageSetup paperSize="9" scale="62" fitToHeight="0" orientation="portrait" r:id="rId1"/>
    </customSheetView>
    <customSheetView guid="{471BA7C4-7631-4B56-8AB7-2E95F3B2FE79}" fitToPage="1">
      <pageMargins left="0.25" right="0.25" top="0.75" bottom="0.75" header="0.3" footer="0.3"/>
      <pageSetup paperSize="9" scale="62" fitToHeight="0" orientation="portrait" r:id="rId2"/>
    </customSheetView>
  </customSheetViews>
  <mergeCells count="10">
    <mergeCell ref="O31:O32"/>
    <mergeCell ref="N32:N33"/>
    <mergeCell ref="F1:I1"/>
    <mergeCell ref="B34:L34"/>
    <mergeCell ref="G3:I3"/>
    <mergeCell ref="B26:L26"/>
    <mergeCell ref="B28:D28"/>
    <mergeCell ref="B30:D30"/>
    <mergeCell ref="B32:D32"/>
    <mergeCell ref="B33:D33"/>
  </mergeCells>
  <pageMargins left="0.25" right="0.25" top="0.75" bottom="0.75" header="0.3" footer="0.3"/>
  <pageSetup paperSize="9" scale="62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>
    <tabColor theme="6"/>
    <pageSetUpPr fitToPage="1"/>
  </sheetPr>
  <dimension ref="A1:J110"/>
  <sheetViews>
    <sheetView showGridLines="0" zoomScale="70" zoomScaleNormal="70" workbookViewId="0">
      <selection activeCell="B7" sqref="B7:J7"/>
    </sheetView>
  </sheetViews>
  <sheetFormatPr defaultColWidth="9" defaultRowHeight="12.45"/>
  <cols>
    <col min="1" max="1" width="1.1328125" style="19" customWidth="1"/>
    <col min="2" max="2" width="18.59765625" style="19" customWidth="1"/>
    <col min="3" max="9" width="13.59765625" style="19" customWidth="1"/>
    <col min="10" max="10" width="24.6640625" style="19" customWidth="1"/>
    <col min="11" max="11" width="2.59765625" style="19" customWidth="1"/>
    <col min="12" max="12" width="3.1328125" style="19" customWidth="1"/>
    <col min="13" max="13" width="17.46484375" style="19" bestFit="1" customWidth="1"/>
    <col min="14" max="14" width="128.3984375" style="19" bestFit="1" customWidth="1"/>
    <col min="15" max="15" width="114.53125" style="19" bestFit="1" customWidth="1"/>
    <col min="16" max="16" width="9" style="19" customWidth="1"/>
    <col min="17" max="16384" width="9" style="19"/>
  </cols>
  <sheetData>
    <row r="1" spans="1:10" ht="18.45">
      <c r="A1" s="29"/>
      <c r="B1" s="29"/>
      <c r="C1" s="29"/>
      <c r="D1" s="29"/>
      <c r="E1" s="30"/>
      <c r="F1" s="124" t="s">
        <v>41</v>
      </c>
      <c r="G1" s="125"/>
      <c r="H1" s="125"/>
      <c r="I1" s="125"/>
      <c r="J1" s="29"/>
    </row>
    <row r="2" spans="1:10" ht="20.149999999999999" customHeight="1">
      <c r="A2" s="78" t="s">
        <v>40</v>
      </c>
      <c r="B2" s="79"/>
      <c r="C2" s="79"/>
      <c r="D2" s="79"/>
      <c r="E2" s="79"/>
      <c r="F2" s="32"/>
      <c r="G2" s="33"/>
      <c r="H2" s="32"/>
      <c r="I2" s="32"/>
      <c r="J2" s="32"/>
    </row>
    <row r="3" spans="1:10" ht="18" customHeight="1">
      <c r="A3" s="34"/>
      <c r="B3" s="35"/>
      <c r="C3" s="34"/>
      <c r="D3" s="34"/>
      <c r="E3" s="34"/>
      <c r="F3" s="34"/>
      <c r="G3" s="128"/>
      <c r="H3" s="128"/>
      <c r="I3" s="128"/>
      <c r="J3" s="34"/>
    </row>
    <row r="4" spans="1:10" ht="12.9">
      <c r="A4" s="18"/>
      <c r="B4" s="49"/>
      <c r="C4" s="49"/>
      <c r="D4" s="49"/>
      <c r="E4" s="49"/>
      <c r="F4" s="49"/>
      <c r="G4" s="49"/>
      <c r="H4" s="49"/>
      <c r="I4" s="49"/>
      <c r="J4" s="49"/>
    </row>
    <row r="5" spans="1:10" ht="12.9">
      <c r="A5" s="18"/>
      <c r="B5" s="49"/>
      <c r="C5" s="49"/>
      <c r="D5" s="49"/>
      <c r="E5" s="49"/>
      <c r="F5" s="49"/>
      <c r="G5" s="49"/>
      <c r="H5" s="49"/>
      <c r="I5" s="49"/>
      <c r="J5" s="49"/>
    </row>
    <row r="6" spans="1:10" ht="15" customHeight="1">
      <c r="A6" s="18"/>
      <c r="B6" s="49"/>
      <c r="C6" s="49"/>
      <c r="D6" s="49"/>
      <c r="E6" s="49"/>
      <c r="F6" s="49"/>
      <c r="G6" s="49"/>
      <c r="H6" s="49"/>
      <c r="I6" s="49"/>
      <c r="J6" s="80" t="s">
        <v>528</v>
      </c>
    </row>
    <row r="7" spans="1:10" ht="20.149999999999999" customHeight="1">
      <c r="A7" s="18"/>
      <c r="B7" s="138" t="s">
        <v>530</v>
      </c>
      <c r="C7" s="138"/>
      <c r="D7" s="138"/>
      <c r="E7" s="138"/>
      <c r="F7" s="138"/>
      <c r="G7" s="138"/>
      <c r="H7" s="138"/>
      <c r="I7" s="138"/>
      <c r="J7" s="138"/>
    </row>
    <row r="8" spans="1:10" ht="6" customHeight="1">
      <c r="A8" s="18"/>
      <c r="B8" s="49"/>
      <c r="C8" s="49"/>
      <c r="D8" s="49"/>
      <c r="E8" s="49"/>
      <c r="F8" s="49"/>
      <c r="G8" s="49"/>
      <c r="H8" s="49"/>
      <c r="I8" s="49"/>
      <c r="J8" s="49"/>
    </row>
    <row r="9" spans="1:10" ht="18" customHeight="1">
      <c r="A9" s="18"/>
      <c r="B9" s="50" t="s">
        <v>15</v>
      </c>
      <c r="C9" s="136" t="s">
        <v>16</v>
      </c>
      <c r="D9" s="137"/>
      <c r="E9" s="137"/>
      <c r="F9" s="137"/>
      <c r="G9" s="137"/>
      <c r="H9" s="137"/>
      <c r="I9" s="137"/>
      <c r="J9" s="137"/>
    </row>
    <row r="10" spans="1:10" ht="8.25" customHeight="1">
      <c r="A10" s="18"/>
      <c r="B10" s="51"/>
      <c r="C10" s="51"/>
      <c r="D10" s="51"/>
      <c r="E10" s="51"/>
      <c r="F10" s="51"/>
      <c r="G10" s="51"/>
      <c r="H10" s="51"/>
      <c r="I10" s="51"/>
      <c r="J10" s="51"/>
    </row>
    <row r="11" spans="1:10" s="21" customFormat="1" ht="15" customHeight="1">
      <c r="A11" s="20"/>
      <c r="B11" s="52" t="s">
        <v>532</v>
      </c>
      <c r="C11" s="53" t="s">
        <v>578</v>
      </c>
      <c r="D11" s="52"/>
      <c r="E11" s="53"/>
      <c r="F11" s="52"/>
      <c r="G11" s="53"/>
      <c r="H11" s="52"/>
      <c r="I11" s="53"/>
      <c r="J11" s="52"/>
    </row>
    <row r="12" spans="1:10" s="21" customFormat="1" ht="15" customHeight="1">
      <c r="A12" s="20"/>
      <c r="B12" s="54" t="s">
        <v>533</v>
      </c>
      <c r="C12" s="112" t="s">
        <v>579</v>
      </c>
      <c r="D12" s="54"/>
      <c r="E12" s="112"/>
      <c r="F12" s="54"/>
      <c r="G12" s="112"/>
      <c r="H12" s="54"/>
      <c r="I12" s="112"/>
      <c r="J12" s="54"/>
    </row>
    <row r="13" spans="1:10" s="21" customFormat="1" ht="15" customHeight="1">
      <c r="A13" s="20"/>
      <c r="B13" s="52" t="s">
        <v>534</v>
      </c>
      <c r="C13" s="53" t="s">
        <v>580</v>
      </c>
      <c r="D13" s="52"/>
      <c r="E13" s="53"/>
      <c r="F13" s="52"/>
      <c r="G13" s="53"/>
      <c r="H13" s="52"/>
      <c r="I13" s="53"/>
      <c r="J13" s="52"/>
    </row>
    <row r="14" spans="1:10" s="21" customFormat="1" ht="15" customHeight="1">
      <c r="A14" s="20"/>
      <c r="B14" s="54" t="s">
        <v>535</v>
      </c>
      <c r="C14" s="112" t="s">
        <v>581</v>
      </c>
      <c r="D14" s="54"/>
      <c r="E14" s="112"/>
      <c r="F14" s="54"/>
      <c r="G14" s="112"/>
      <c r="H14" s="54"/>
      <c r="I14" s="112"/>
      <c r="J14" s="54"/>
    </row>
    <row r="15" spans="1:10" s="21" customFormat="1" ht="15" customHeight="1">
      <c r="A15" s="20"/>
      <c r="B15" s="52" t="s">
        <v>536</v>
      </c>
      <c r="C15" s="53" t="s">
        <v>582</v>
      </c>
      <c r="D15" s="52"/>
      <c r="E15" s="53"/>
      <c r="F15" s="52"/>
      <c r="G15" s="53"/>
      <c r="H15" s="52"/>
      <c r="I15" s="53"/>
      <c r="J15" s="52"/>
    </row>
    <row r="16" spans="1:10" s="21" customFormat="1" ht="15" customHeight="1">
      <c r="A16" s="20"/>
      <c r="B16" s="54" t="s">
        <v>537</v>
      </c>
      <c r="C16" s="112" t="s">
        <v>583</v>
      </c>
      <c r="D16" s="54"/>
      <c r="E16" s="112"/>
      <c r="F16" s="54"/>
      <c r="G16" s="112"/>
      <c r="H16" s="54"/>
      <c r="I16" s="112"/>
      <c r="J16" s="54"/>
    </row>
    <row r="17" spans="1:10" s="21" customFormat="1" ht="15" customHeight="1">
      <c r="A17" s="20"/>
      <c r="B17" s="52" t="s">
        <v>538</v>
      </c>
      <c r="C17" s="53" t="s">
        <v>584</v>
      </c>
      <c r="D17" s="52"/>
      <c r="E17" s="53"/>
      <c r="F17" s="52"/>
      <c r="G17" s="53"/>
      <c r="H17" s="52"/>
      <c r="I17" s="53"/>
      <c r="J17" s="52"/>
    </row>
    <row r="18" spans="1:10" s="21" customFormat="1" ht="15" customHeight="1">
      <c r="A18" s="20"/>
      <c r="B18" s="54" t="s">
        <v>374</v>
      </c>
      <c r="C18" s="112" t="s">
        <v>585</v>
      </c>
      <c r="D18" s="54"/>
      <c r="E18" s="112"/>
      <c r="F18" s="54"/>
      <c r="G18" s="112"/>
      <c r="H18" s="54"/>
      <c r="I18" s="112"/>
      <c r="J18" s="54"/>
    </row>
    <row r="19" spans="1:10" s="21" customFormat="1" ht="15" customHeight="1">
      <c r="A19" s="20"/>
      <c r="B19" s="52" t="s">
        <v>539</v>
      </c>
      <c r="C19" s="53" t="s">
        <v>586</v>
      </c>
      <c r="D19" s="52"/>
      <c r="E19" s="53"/>
      <c r="F19" s="52"/>
      <c r="G19" s="53"/>
      <c r="H19" s="52"/>
      <c r="I19" s="53"/>
      <c r="J19" s="52"/>
    </row>
    <row r="20" spans="1:10" s="21" customFormat="1" ht="15" customHeight="1">
      <c r="A20" s="20"/>
      <c r="B20" s="54" t="s">
        <v>540</v>
      </c>
      <c r="C20" s="112" t="s">
        <v>587</v>
      </c>
      <c r="D20" s="54"/>
      <c r="E20" s="112"/>
      <c r="F20" s="54"/>
      <c r="G20" s="112"/>
      <c r="H20" s="54"/>
      <c r="I20" s="112"/>
      <c r="J20" s="54"/>
    </row>
    <row r="21" spans="1:10" s="21" customFormat="1" ht="15" customHeight="1">
      <c r="A21" s="20"/>
      <c r="B21" s="52" t="s">
        <v>541</v>
      </c>
      <c r="C21" s="53" t="s">
        <v>588</v>
      </c>
      <c r="D21" s="52"/>
      <c r="E21" s="53"/>
      <c r="F21" s="52"/>
      <c r="G21" s="53"/>
      <c r="H21" s="52"/>
      <c r="I21" s="53"/>
      <c r="J21" s="52"/>
    </row>
    <row r="22" spans="1:10" s="21" customFormat="1" ht="15" customHeight="1">
      <c r="A22" s="20"/>
      <c r="B22" s="54" t="s">
        <v>542</v>
      </c>
      <c r="C22" s="112" t="s">
        <v>589</v>
      </c>
      <c r="D22" s="54"/>
      <c r="E22" s="112"/>
      <c r="F22" s="54"/>
      <c r="G22" s="112"/>
      <c r="H22" s="54"/>
      <c r="I22" s="112"/>
      <c r="J22" s="54"/>
    </row>
    <row r="23" spans="1:10" s="21" customFormat="1" ht="15" customHeight="1">
      <c r="A23" s="20"/>
      <c r="B23" s="52" t="s">
        <v>543</v>
      </c>
      <c r="C23" s="53" t="s">
        <v>590</v>
      </c>
      <c r="D23" s="52"/>
      <c r="E23" s="53"/>
      <c r="F23" s="52"/>
      <c r="G23" s="53"/>
      <c r="H23" s="52"/>
      <c r="I23" s="53"/>
      <c r="J23" s="52"/>
    </row>
    <row r="24" spans="1:10" s="21" customFormat="1" ht="15" customHeight="1">
      <c r="A24" s="22"/>
      <c r="B24" s="54" t="s">
        <v>544</v>
      </c>
      <c r="C24" s="112" t="s">
        <v>591</v>
      </c>
      <c r="D24" s="54"/>
      <c r="E24" s="112"/>
      <c r="F24" s="54"/>
      <c r="G24" s="112"/>
      <c r="H24" s="54"/>
      <c r="I24" s="112"/>
      <c r="J24" s="54"/>
    </row>
    <row r="25" spans="1:10" ht="15" customHeight="1">
      <c r="A25" s="22"/>
      <c r="B25" s="52" t="s">
        <v>545</v>
      </c>
      <c r="C25" s="53" t="s">
        <v>592</v>
      </c>
      <c r="D25" s="52"/>
      <c r="E25" s="53"/>
      <c r="F25" s="52"/>
      <c r="G25" s="53"/>
      <c r="H25" s="52"/>
      <c r="I25" s="53"/>
      <c r="J25" s="52"/>
    </row>
    <row r="26" spans="1:10" ht="15" customHeight="1">
      <c r="A26" s="22"/>
      <c r="B26" s="54" t="s">
        <v>50</v>
      </c>
      <c r="C26" s="112" t="s">
        <v>593</v>
      </c>
      <c r="D26" s="54"/>
      <c r="E26" s="112"/>
      <c r="F26" s="54"/>
      <c r="G26" s="112"/>
      <c r="H26" s="54"/>
      <c r="I26" s="112"/>
      <c r="J26" s="54"/>
    </row>
    <row r="27" spans="1:10" ht="15" customHeight="1">
      <c r="A27" s="26"/>
      <c r="B27" s="52" t="s">
        <v>546</v>
      </c>
      <c r="C27" s="53" t="s">
        <v>594</v>
      </c>
      <c r="D27" s="52"/>
      <c r="E27" s="53"/>
      <c r="F27" s="52"/>
      <c r="G27" s="53"/>
      <c r="H27" s="52"/>
      <c r="I27" s="53"/>
      <c r="J27" s="52"/>
    </row>
    <row r="28" spans="1:10" ht="15" customHeight="1">
      <c r="A28" s="26"/>
      <c r="B28" s="54" t="s">
        <v>547</v>
      </c>
      <c r="C28" s="112" t="s">
        <v>595</v>
      </c>
      <c r="D28" s="54"/>
      <c r="E28" s="112"/>
      <c r="F28" s="54"/>
      <c r="G28" s="112"/>
      <c r="H28" s="54"/>
      <c r="I28" s="112"/>
      <c r="J28" s="54"/>
    </row>
    <row r="29" spans="1:10" ht="15" customHeight="1">
      <c r="A29" s="26"/>
      <c r="B29" s="52" t="s">
        <v>548</v>
      </c>
      <c r="C29" s="53" t="s">
        <v>596</v>
      </c>
      <c r="D29" s="52"/>
      <c r="E29" s="53"/>
      <c r="F29" s="52"/>
      <c r="G29" s="53"/>
      <c r="H29" s="52"/>
      <c r="I29" s="53"/>
      <c r="J29" s="52"/>
    </row>
    <row r="30" spans="1:10" ht="15" customHeight="1">
      <c r="A30" s="26"/>
      <c r="B30" s="54" t="s">
        <v>52</v>
      </c>
      <c r="C30" s="112" t="s">
        <v>327</v>
      </c>
      <c r="D30" s="54"/>
      <c r="E30" s="112"/>
      <c r="F30" s="54"/>
      <c r="G30" s="112"/>
      <c r="H30" s="54"/>
      <c r="I30" s="112"/>
      <c r="J30" s="54"/>
    </row>
    <row r="31" spans="1:10" ht="15" customHeight="1">
      <c r="A31" s="26"/>
      <c r="B31" s="52" t="s">
        <v>549</v>
      </c>
      <c r="C31" s="53" t="s">
        <v>597</v>
      </c>
      <c r="D31" s="52"/>
      <c r="E31" s="53"/>
      <c r="F31" s="52"/>
      <c r="G31" s="53"/>
      <c r="H31" s="52"/>
      <c r="I31" s="53"/>
      <c r="J31" s="52"/>
    </row>
    <row r="32" spans="1:10" ht="15" customHeight="1">
      <c r="A32" s="26"/>
      <c r="B32" s="54" t="s">
        <v>550</v>
      </c>
      <c r="C32" s="112" t="s">
        <v>598</v>
      </c>
      <c r="D32" s="54"/>
      <c r="E32" s="112"/>
      <c r="F32" s="54"/>
      <c r="G32" s="112"/>
      <c r="H32" s="54"/>
      <c r="I32" s="112"/>
      <c r="J32" s="54"/>
    </row>
    <row r="33" spans="1:10" ht="15" customHeight="1">
      <c r="A33" s="26"/>
      <c r="B33" s="52" t="s">
        <v>551</v>
      </c>
      <c r="C33" s="53" t="s">
        <v>599</v>
      </c>
      <c r="D33" s="52"/>
      <c r="E33" s="53"/>
      <c r="F33" s="52"/>
      <c r="G33" s="53"/>
      <c r="H33" s="52"/>
      <c r="I33" s="53"/>
      <c r="J33" s="52"/>
    </row>
    <row r="34" spans="1:10" ht="15" customHeight="1">
      <c r="A34" s="26"/>
      <c r="B34" s="54" t="s">
        <v>552</v>
      </c>
      <c r="C34" s="112" t="s">
        <v>600</v>
      </c>
      <c r="D34" s="54"/>
      <c r="E34" s="112"/>
      <c r="F34" s="54"/>
      <c r="G34" s="112"/>
      <c r="H34" s="54"/>
      <c r="I34" s="112"/>
      <c r="J34" s="54"/>
    </row>
    <row r="35" spans="1:10" ht="15" customHeight="1">
      <c r="A35" s="26"/>
      <c r="B35" s="52" t="s">
        <v>553</v>
      </c>
      <c r="C35" s="53" t="s">
        <v>601</v>
      </c>
      <c r="D35" s="52"/>
      <c r="E35" s="53"/>
      <c r="F35" s="52"/>
      <c r="G35" s="53"/>
      <c r="H35" s="52"/>
      <c r="I35" s="53"/>
      <c r="J35" s="52"/>
    </row>
    <row r="36" spans="1:10" ht="15" customHeight="1">
      <c r="A36" s="26"/>
      <c r="B36" s="54" t="s">
        <v>554</v>
      </c>
      <c r="C36" s="112" t="s">
        <v>602</v>
      </c>
      <c r="D36" s="54"/>
      <c r="E36" s="112"/>
      <c r="F36" s="54"/>
      <c r="G36" s="112"/>
      <c r="H36" s="54"/>
      <c r="I36" s="112"/>
      <c r="J36" s="54"/>
    </row>
    <row r="37" spans="1:10" ht="15" customHeight="1">
      <c r="A37" s="26"/>
      <c r="B37" s="52" t="s">
        <v>555</v>
      </c>
      <c r="C37" s="53" t="s">
        <v>603</v>
      </c>
      <c r="D37" s="52"/>
      <c r="E37" s="53"/>
      <c r="F37" s="52"/>
      <c r="G37" s="53"/>
      <c r="H37" s="52"/>
      <c r="I37" s="53"/>
      <c r="J37" s="52"/>
    </row>
    <row r="38" spans="1:10" s="21" customFormat="1" ht="15" customHeight="1">
      <c r="A38" s="20"/>
      <c r="B38" s="54" t="s">
        <v>556</v>
      </c>
      <c r="C38" s="112" t="s">
        <v>604</v>
      </c>
      <c r="D38" s="54"/>
      <c r="E38" s="112"/>
      <c r="F38" s="54"/>
      <c r="G38" s="112"/>
      <c r="H38" s="54"/>
      <c r="I38" s="112"/>
      <c r="J38" s="54"/>
    </row>
    <row r="39" spans="1:10" s="21" customFormat="1" ht="15" customHeight="1">
      <c r="A39" s="20"/>
      <c r="B39" s="52" t="s">
        <v>557</v>
      </c>
      <c r="C39" s="53" t="s">
        <v>605</v>
      </c>
      <c r="D39" s="52"/>
      <c r="E39" s="53"/>
      <c r="F39" s="52"/>
      <c r="G39" s="53"/>
      <c r="H39" s="52"/>
      <c r="I39" s="53"/>
      <c r="J39" s="52"/>
    </row>
    <row r="40" spans="1:10" s="21" customFormat="1" ht="15" customHeight="1">
      <c r="A40" s="20"/>
      <c r="B40" s="54" t="s">
        <v>558</v>
      </c>
      <c r="C40" s="112" t="s">
        <v>606</v>
      </c>
      <c r="D40" s="54"/>
      <c r="E40" s="112"/>
      <c r="F40" s="54"/>
      <c r="G40" s="112"/>
      <c r="H40" s="54"/>
      <c r="I40" s="112"/>
      <c r="J40" s="54"/>
    </row>
    <row r="41" spans="1:10" s="21" customFormat="1" ht="15" customHeight="1">
      <c r="A41" s="20"/>
      <c r="B41" s="52" t="s">
        <v>559</v>
      </c>
      <c r="C41" s="53" t="s">
        <v>607</v>
      </c>
      <c r="D41" s="52"/>
      <c r="E41" s="53"/>
      <c r="F41" s="52"/>
      <c r="G41" s="53"/>
      <c r="H41" s="52"/>
      <c r="I41" s="53"/>
      <c r="J41" s="52"/>
    </row>
    <row r="42" spans="1:10" s="21" customFormat="1" ht="15" customHeight="1">
      <c r="A42" s="20"/>
      <c r="B42" s="54" t="s">
        <v>560</v>
      </c>
      <c r="C42" s="112" t="s">
        <v>608</v>
      </c>
      <c r="D42" s="54"/>
      <c r="E42" s="112"/>
      <c r="F42" s="54"/>
      <c r="G42" s="112"/>
      <c r="H42" s="54"/>
      <c r="I42" s="112"/>
      <c r="J42" s="54"/>
    </row>
    <row r="43" spans="1:10" s="21" customFormat="1" ht="15" customHeight="1">
      <c r="A43" s="20"/>
      <c r="B43" s="52" t="s">
        <v>561</v>
      </c>
      <c r="C43" s="53" t="s">
        <v>609</v>
      </c>
      <c r="D43" s="52"/>
      <c r="E43" s="53"/>
      <c r="F43" s="52"/>
      <c r="G43" s="53"/>
      <c r="H43" s="52"/>
      <c r="I43" s="53"/>
      <c r="J43" s="52"/>
    </row>
    <row r="44" spans="1:10" s="21" customFormat="1" ht="15" customHeight="1">
      <c r="A44" s="20"/>
      <c r="B44" s="54" t="s">
        <v>562</v>
      </c>
      <c r="C44" s="112" t="s">
        <v>610</v>
      </c>
      <c r="D44" s="54"/>
      <c r="E44" s="112"/>
      <c r="F44" s="54"/>
      <c r="G44" s="112"/>
      <c r="H44" s="54"/>
      <c r="I44" s="112"/>
      <c r="J44" s="54"/>
    </row>
    <row r="45" spans="1:10" s="21" customFormat="1" ht="15" customHeight="1">
      <c r="A45" s="20"/>
      <c r="B45" s="52" t="s">
        <v>563</v>
      </c>
      <c r="C45" s="53" t="s">
        <v>611</v>
      </c>
      <c r="D45" s="52"/>
      <c r="E45" s="53"/>
      <c r="F45" s="52"/>
      <c r="G45" s="53"/>
      <c r="H45" s="52"/>
      <c r="I45" s="53"/>
      <c r="J45" s="52"/>
    </row>
    <row r="46" spans="1:10" s="21" customFormat="1" ht="15" customHeight="1">
      <c r="A46" s="20"/>
      <c r="B46" s="54" t="s">
        <v>564</v>
      </c>
      <c r="C46" s="112" t="s">
        <v>612</v>
      </c>
      <c r="D46" s="54"/>
      <c r="E46" s="112"/>
      <c r="F46" s="54"/>
      <c r="G46" s="112"/>
      <c r="H46" s="54"/>
      <c r="I46" s="112"/>
      <c r="J46" s="54"/>
    </row>
    <row r="47" spans="1:10" s="21" customFormat="1" ht="15" customHeight="1">
      <c r="A47" s="20"/>
      <c r="B47" s="52" t="s">
        <v>565</v>
      </c>
      <c r="C47" s="53" t="s">
        <v>613</v>
      </c>
      <c r="D47" s="52"/>
      <c r="E47" s="53"/>
      <c r="F47" s="52"/>
      <c r="G47" s="53"/>
      <c r="H47" s="52"/>
      <c r="I47" s="53"/>
      <c r="J47" s="52"/>
    </row>
    <row r="48" spans="1:10" s="21" customFormat="1" ht="15" customHeight="1">
      <c r="A48" s="20"/>
      <c r="B48" s="54" t="s">
        <v>566</v>
      </c>
      <c r="C48" s="112" t="s">
        <v>614</v>
      </c>
      <c r="D48" s="54"/>
      <c r="E48" s="112"/>
      <c r="F48" s="54"/>
      <c r="G48" s="112"/>
      <c r="H48" s="54"/>
      <c r="I48" s="112"/>
      <c r="J48" s="54"/>
    </row>
    <row r="49" spans="1:10" s="21" customFormat="1" ht="15" customHeight="1">
      <c r="A49" s="20"/>
      <c r="B49" s="52" t="s">
        <v>567</v>
      </c>
      <c r="C49" s="53" t="s">
        <v>615</v>
      </c>
      <c r="D49" s="52"/>
      <c r="E49" s="53"/>
      <c r="F49" s="52"/>
      <c r="G49" s="53"/>
      <c r="H49" s="52"/>
      <c r="I49" s="53"/>
      <c r="J49" s="52"/>
    </row>
    <row r="50" spans="1:10" s="21" customFormat="1" ht="15" customHeight="1">
      <c r="A50" s="20"/>
      <c r="B50" s="54" t="s">
        <v>568</v>
      </c>
      <c r="C50" s="112" t="s">
        <v>616</v>
      </c>
      <c r="D50" s="54"/>
      <c r="E50" s="112"/>
      <c r="F50" s="54"/>
      <c r="G50" s="112"/>
      <c r="H50" s="54"/>
      <c r="I50" s="112"/>
      <c r="J50" s="54"/>
    </row>
    <row r="51" spans="1:10" s="21" customFormat="1" ht="15" customHeight="1">
      <c r="A51" s="20"/>
      <c r="B51" s="52" t="s">
        <v>569</v>
      </c>
      <c r="C51" s="53" t="s">
        <v>617</v>
      </c>
      <c r="D51" s="52"/>
      <c r="E51" s="53"/>
      <c r="F51" s="52"/>
      <c r="G51" s="53"/>
      <c r="H51" s="52"/>
      <c r="I51" s="53"/>
      <c r="J51" s="52"/>
    </row>
    <row r="52" spans="1:10" s="21" customFormat="1" ht="15" customHeight="1">
      <c r="A52" s="20"/>
      <c r="B52" s="54" t="s">
        <v>570</v>
      </c>
      <c r="C52" s="112" t="s">
        <v>618</v>
      </c>
      <c r="D52" s="54"/>
      <c r="E52" s="112"/>
      <c r="F52" s="54"/>
      <c r="G52" s="112"/>
      <c r="H52" s="54"/>
      <c r="I52" s="112"/>
      <c r="J52" s="54"/>
    </row>
    <row r="53" spans="1:10" s="21" customFormat="1" ht="15" customHeight="1">
      <c r="A53" s="20"/>
      <c r="B53" s="52" t="s">
        <v>571</v>
      </c>
      <c r="C53" s="53" t="s">
        <v>619</v>
      </c>
      <c r="D53" s="52"/>
      <c r="E53" s="53"/>
      <c r="F53" s="52"/>
      <c r="G53" s="53"/>
      <c r="H53" s="52"/>
      <c r="I53" s="53"/>
      <c r="J53" s="52"/>
    </row>
    <row r="54" spans="1:10" s="21" customFormat="1" ht="15" customHeight="1">
      <c r="A54" s="20"/>
      <c r="B54" s="54" t="s">
        <v>572</v>
      </c>
      <c r="C54" s="112" t="s">
        <v>620</v>
      </c>
      <c r="D54" s="54"/>
      <c r="E54" s="112"/>
      <c r="F54" s="54"/>
      <c r="G54" s="112"/>
      <c r="H54" s="54"/>
      <c r="I54" s="112"/>
      <c r="J54" s="54"/>
    </row>
    <row r="55" spans="1:10" s="21" customFormat="1" ht="15" customHeight="1">
      <c r="A55" s="20"/>
      <c r="B55" s="52" t="s">
        <v>573</v>
      </c>
      <c r="C55" s="53" t="s">
        <v>621</v>
      </c>
      <c r="D55" s="52"/>
      <c r="E55" s="53"/>
      <c r="F55" s="52"/>
      <c r="G55" s="53"/>
      <c r="H55" s="52"/>
      <c r="I55" s="53"/>
      <c r="J55" s="52"/>
    </row>
    <row r="56" spans="1:10" s="21" customFormat="1" ht="15" customHeight="1">
      <c r="A56" s="20"/>
      <c r="B56" s="54" t="s">
        <v>574</v>
      </c>
      <c r="C56" s="112" t="s">
        <v>622</v>
      </c>
      <c r="D56" s="54"/>
      <c r="E56" s="112"/>
      <c r="F56" s="54"/>
      <c r="G56" s="112"/>
      <c r="H56" s="54"/>
      <c r="I56" s="112"/>
      <c r="J56" s="54"/>
    </row>
    <row r="57" spans="1:10" s="21" customFormat="1" ht="15" customHeight="1">
      <c r="A57" s="20"/>
      <c r="B57" s="52" t="s">
        <v>575</v>
      </c>
      <c r="C57" s="53" t="s">
        <v>623</v>
      </c>
      <c r="D57" s="52"/>
      <c r="E57" s="53"/>
      <c r="F57" s="52"/>
      <c r="G57" s="53"/>
      <c r="H57" s="52"/>
      <c r="I57" s="53"/>
      <c r="J57" s="52"/>
    </row>
    <row r="58" spans="1:10" s="21" customFormat="1" ht="15" customHeight="1">
      <c r="A58" s="20"/>
      <c r="B58" s="54" t="s">
        <v>576</v>
      </c>
      <c r="C58" s="112" t="s">
        <v>624</v>
      </c>
      <c r="D58" s="54"/>
      <c r="E58" s="112"/>
      <c r="F58" s="54"/>
      <c r="G58" s="112"/>
      <c r="H58" s="54"/>
      <c r="I58" s="112"/>
      <c r="J58" s="54"/>
    </row>
    <row r="59" spans="1:10" s="21" customFormat="1" ht="15" customHeight="1">
      <c r="A59" s="20"/>
      <c r="B59" s="52" t="s">
        <v>577</v>
      </c>
      <c r="C59" s="53" t="s">
        <v>625</v>
      </c>
      <c r="D59" s="52"/>
      <c r="E59" s="53"/>
      <c r="F59" s="52"/>
      <c r="G59" s="53"/>
      <c r="H59" s="52"/>
      <c r="I59" s="53"/>
      <c r="J59" s="52"/>
    </row>
    <row r="60" spans="1:10" ht="9.5500000000000007" customHeight="1">
      <c r="A60" s="18"/>
      <c r="B60" s="49"/>
      <c r="C60" s="55"/>
      <c r="D60" s="56"/>
      <c r="E60" s="56"/>
      <c r="F60" s="56"/>
      <c r="G60" s="56"/>
      <c r="H60" s="56"/>
      <c r="I60" s="56"/>
      <c r="J60" s="56"/>
    </row>
    <row r="61" spans="1:10" ht="15" customHeight="1">
      <c r="A61" s="18"/>
      <c r="B61" s="138" t="s">
        <v>531</v>
      </c>
      <c r="C61" s="138"/>
      <c r="D61" s="138"/>
      <c r="E61" s="138"/>
      <c r="F61" s="138"/>
      <c r="G61" s="138"/>
      <c r="H61" s="138"/>
      <c r="I61" s="138"/>
      <c r="J61" s="138"/>
    </row>
    <row r="62" spans="1:10" ht="5.5" customHeight="1">
      <c r="A62" s="18"/>
      <c r="B62" s="49"/>
      <c r="C62" s="49"/>
      <c r="D62" s="49"/>
      <c r="E62" s="49"/>
      <c r="F62" s="49"/>
      <c r="G62" s="49"/>
      <c r="H62" s="49"/>
      <c r="I62" s="49"/>
      <c r="J62" s="49"/>
    </row>
    <row r="63" spans="1:10" ht="15" customHeight="1">
      <c r="A63" s="18"/>
      <c r="B63" s="50" t="s">
        <v>15</v>
      </c>
      <c r="C63" s="136" t="s">
        <v>16</v>
      </c>
      <c r="D63" s="137"/>
      <c r="E63" s="137"/>
      <c r="F63" s="137"/>
      <c r="G63" s="137"/>
      <c r="H63" s="137"/>
      <c r="I63" s="137"/>
      <c r="J63" s="137"/>
    </row>
    <row r="64" spans="1:10" ht="8.25" customHeight="1">
      <c r="A64" s="18"/>
      <c r="B64" s="51"/>
      <c r="C64" s="51"/>
      <c r="D64" s="51"/>
      <c r="E64" s="51"/>
      <c r="F64" s="51"/>
      <c r="G64" s="51"/>
      <c r="H64" s="51"/>
      <c r="I64" s="51"/>
      <c r="J64" s="51"/>
    </row>
    <row r="65" spans="1:10" ht="15" customHeight="1">
      <c r="A65" s="18"/>
      <c r="B65" s="52" t="s">
        <v>473</v>
      </c>
      <c r="C65" s="53" t="s">
        <v>493</v>
      </c>
      <c r="D65" s="52"/>
      <c r="E65" s="53"/>
      <c r="F65" s="52"/>
      <c r="G65" s="53"/>
      <c r="H65" s="52"/>
      <c r="I65" s="53"/>
      <c r="J65" s="52"/>
    </row>
    <row r="66" spans="1:10" ht="15" customHeight="1">
      <c r="A66" s="18"/>
      <c r="B66" s="54" t="s">
        <v>441</v>
      </c>
      <c r="C66" s="112" t="s">
        <v>461</v>
      </c>
      <c r="D66" s="54"/>
      <c r="E66" s="112"/>
      <c r="F66" s="54"/>
      <c r="G66" s="112"/>
      <c r="H66" s="54"/>
      <c r="I66" s="112"/>
      <c r="J66" s="54"/>
    </row>
    <row r="67" spans="1:10" ht="15" customHeight="1">
      <c r="A67" s="18"/>
      <c r="B67" s="52" t="s">
        <v>412</v>
      </c>
      <c r="C67" s="53" t="s">
        <v>422</v>
      </c>
      <c r="D67" s="52"/>
      <c r="E67" s="53"/>
      <c r="F67" s="52"/>
      <c r="G67" s="53"/>
      <c r="H67" s="52"/>
      <c r="I67" s="53"/>
      <c r="J67" s="52"/>
    </row>
    <row r="68" spans="1:10" ht="15" customHeight="1">
      <c r="A68" s="18"/>
      <c r="B68" s="54" t="s">
        <v>263</v>
      </c>
      <c r="C68" s="112" t="s">
        <v>264</v>
      </c>
      <c r="D68" s="54"/>
      <c r="E68" s="112"/>
      <c r="F68" s="54"/>
      <c r="G68" s="112"/>
      <c r="H68" s="54"/>
      <c r="I68" s="112"/>
      <c r="J68" s="54"/>
    </row>
    <row r="69" spans="1:10" ht="15" customHeight="1">
      <c r="A69" s="18"/>
      <c r="B69" s="52" t="s">
        <v>444</v>
      </c>
      <c r="C69" s="53" t="s">
        <v>463</v>
      </c>
      <c r="D69" s="52"/>
      <c r="E69" s="53"/>
      <c r="F69" s="52"/>
      <c r="G69" s="53"/>
      <c r="H69" s="52"/>
      <c r="I69" s="53"/>
      <c r="J69" s="52"/>
    </row>
    <row r="70" spans="1:10" ht="15" customHeight="1">
      <c r="A70" s="18"/>
      <c r="B70" s="54" t="s">
        <v>379</v>
      </c>
      <c r="C70" s="112" t="s">
        <v>508</v>
      </c>
      <c r="D70" s="54"/>
      <c r="E70" s="112"/>
      <c r="F70" s="54"/>
      <c r="G70" s="112"/>
      <c r="H70" s="54"/>
      <c r="I70" s="112"/>
      <c r="J70" s="54"/>
    </row>
    <row r="71" spans="1:10" ht="15" customHeight="1">
      <c r="A71" s="18"/>
      <c r="B71" s="52" t="s">
        <v>166</v>
      </c>
      <c r="C71" s="53" t="s">
        <v>178</v>
      </c>
      <c r="D71" s="52"/>
      <c r="E71" s="53"/>
      <c r="F71" s="52"/>
      <c r="G71" s="53"/>
      <c r="H71" s="52"/>
      <c r="I71" s="53"/>
      <c r="J71" s="52"/>
    </row>
    <row r="72" spans="1:10" ht="15" customHeight="1">
      <c r="A72" s="18"/>
      <c r="B72" s="54" t="s">
        <v>265</v>
      </c>
      <c r="C72" s="112" t="s">
        <v>266</v>
      </c>
      <c r="D72" s="54"/>
      <c r="E72" s="112"/>
      <c r="F72" s="54"/>
      <c r="G72" s="112"/>
      <c r="H72" s="54"/>
      <c r="I72" s="112"/>
      <c r="J72" s="54"/>
    </row>
    <row r="73" spans="1:10" ht="15" customHeight="1">
      <c r="A73" s="18"/>
      <c r="B73" s="52" t="s">
        <v>286</v>
      </c>
      <c r="C73" s="53" t="s">
        <v>287</v>
      </c>
      <c r="D73" s="52"/>
      <c r="E73" s="53"/>
      <c r="F73" s="52"/>
      <c r="G73" s="53"/>
      <c r="H73" s="52"/>
      <c r="I73" s="53"/>
      <c r="J73" s="52"/>
    </row>
    <row r="74" spans="1:10" ht="15" customHeight="1">
      <c r="A74" s="18"/>
      <c r="B74" s="54" t="s">
        <v>364</v>
      </c>
      <c r="C74" s="112" t="s">
        <v>369</v>
      </c>
      <c r="D74" s="54"/>
      <c r="E74" s="112"/>
      <c r="F74" s="54"/>
      <c r="G74" s="112"/>
      <c r="H74" s="54"/>
      <c r="I74" s="112"/>
      <c r="J74" s="54"/>
    </row>
    <row r="75" spans="1:10" ht="15" customHeight="1">
      <c r="A75" s="18"/>
      <c r="B75" s="52" t="s">
        <v>492</v>
      </c>
      <c r="C75" s="53" t="s">
        <v>495</v>
      </c>
      <c r="D75" s="52"/>
      <c r="E75" s="53"/>
      <c r="F75" s="52"/>
      <c r="G75" s="53"/>
      <c r="H75" s="52"/>
      <c r="I75" s="53"/>
      <c r="J75" s="52"/>
    </row>
    <row r="76" spans="1:10" ht="15" customHeight="1">
      <c r="A76" s="18"/>
      <c r="B76" s="54" t="s">
        <v>343</v>
      </c>
      <c r="C76" s="112" t="s">
        <v>336</v>
      </c>
      <c r="D76" s="54"/>
      <c r="E76" s="112"/>
      <c r="F76" s="54"/>
      <c r="G76" s="112"/>
      <c r="H76" s="54"/>
      <c r="I76" s="112"/>
      <c r="J76" s="54"/>
    </row>
    <row r="77" spans="1:10" ht="15" customHeight="1">
      <c r="A77" s="18"/>
      <c r="B77" s="52" t="s">
        <v>365</v>
      </c>
      <c r="C77" s="53" t="s">
        <v>370</v>
      </c>
      <c r="D77" s="52"/>
      <c r="E77" s="53"/>
      <c r="F77" s="52"/>
      <c r="G77" s="53"/>
      <c r="H77" s="52"/>
      <c r="I77" s="53"/>
      <c r="J77" s="52"/>
    </row>
    <row r="78" spans="1:10" ht="15" customHeight="1">
      <c r="A78" s="18"/>
      <c r="B78" s="54" t="s">
        <v>154</v>
      </c>
      <c r="C78" s="112" t="s">
        <v>155</v>
      </c>
      <c r="D78" s="54"/>
      <c r="E78" s="112"/>
      <c r="F78" s="54"/>
      <c r="G78" s="112"/>
      <c r="H78" s="54"/>
      <c r="I78" s="112"/>
      <c r="J78" s="54"/>
    </row>
    <row r="79" spans="1:10" ht="15" customHeight="1">
      <c r="A79" s="18"/>
      <c r="B79" s="52" t="s">
        <v>481</v>
      </c>
      <c r="C79" s="53" t="s">
        <v>497</v>
      </c>
      <c r="D79" s="52"/>
      <c r="E79" s="53"/>
      <c r="F79" s="52"/>
      <c r="G79" s="53"/>
      <c r="H79" s="52"/>
      <c r="I79" s="53"/>
      <c r="J79" s="52"/>
    </row>
    <row r="80" spans="1:10" ht="15" customHeight="1">
      <c r="A80" s="18"/>
      <c r="B80" s="54" t="s">
        <v>486</v>
      </c>
      <c r="C80" s="112" t="s">
        <v>498</v>
      </c>
      <c r="D80" s="54"/>
      <c r="E80" s="112"/>
      <c r="F80" s="54"/>
      <c r="G80" s="112"/>
      <c r="H80" s="54"/>
      <c r="I80" s="112"/>
      <c r="J80" s="54"/>
    </row>
    <row r="81" spans="1:10" ht="15" customHeight="1">
      <c r="A81" s="18"/>
      <c r="B81" s="52" t="s">
        <v>139</v>
      </c>
      <c r="C81" s="53" t="s">
        <v>146</v>
      </c>
      <c r="D81" s="52"/>
      <c r="E81" s="53"/>
      <c r="F81" s="52"/>
      <c r="G81" s="53"/>
      <c r="H81" s="52"/>
      <c r="I81" s="53"/>
      <c r="J81" s="52"/>
    </row>
    <row r="82" spans="1:10" ht="15" customHeight="1">
      <c r="A82" s="18"/>
      <c r="B82" s="54" t="s">
        <v>29</v>
      </c>
      <c r="C82" s="112" t="s">
        <v>30</v>
      </c>
      <c r="D82" s="54"/>
      <c r="E82" s="112"/>
      <c r="F82" s="54"/>
      <c r="G82" s="112"/>
      <c r="H82" s="54"/>
      <c r="I82" s="112"/>
      <c r="J82" s="54"/>
    </row>
    <row r="83" spans="1:10" ht="15" customHeight="1">
      <c r="A83" s="18"/>
      <c r="B83" s="52" t="s">
        <v>158</v>
      </c>
      <c r="C83" s="53" t="s">
        <v>159</v>
      </c>
      <c r="D83" s="52"/>
      <c r="E83" s="53"/>
      <c r="F83" s="52"/>
      <c r="G83" s="53"/>
      <c r="H83" s="52"/>
      <c r="I83" s="53"/>
      <c r="J83" s="52"/>
    </row>
    <row r="84" spans="1:10" ht="15" customHeight="1">
      <c r="A84" s="18"/>
      <c r="B84" s="54" t="s">
        <v>417</v>
      </c>
      <c r="C84" s="112" t="s">
        <v>626</v>
      </c>
      <c r="D84" s="54"/>
      <c r="E84" s="112"/>
      <c r="F84" s="54"/>
      <c r="G84" s="112"/>
      <c r="H84" s="54"/>
      <c r="I84" s="112"/>
      <c r="J84" s="54"/>
    </row>
    <row r="85" spans="1:10" ht="15" customHeight="1">
      <c r="A85" s="18"/>
      <c r="B85" s="52" t="s">
        <v>245</v>
      </c>
      <c r="C85" s="53" t="s">
        <v>371</v>
      </c>
      <c r="D85" s="52"/>
      <c r="E85" s="53"/>
      <c r="F85" s="52"/>
      <c r="G85" s="53"/>
      <c r="H85" s="52"/>
      <c r="I85" s="53"/>
      <c r="J85" s="52"/>
    </row>
    <row r="86" spans="1:10" ht="15" customHeight="1">
      <c r="A86" s="18"/>
      <c r="B86" s="54" t="s">
        <v>449</v>
      </c>
      <c r="C86" s="112" t="s">
        <v>464</v>
      </c>
      <c r="D86" s="54"/>
      <c r="E86" s="112"/>
      <c r="F86" s="54"/>
      <c r="G86" s="112"/>
      <c r="H86" s="54"/>
      <c r="I86" s="112"/>
      <c r="J86" s="54"/>
    </row>
    <row r="87" spans="1:10" ht="15" customHeight="1">
      <c r="A87" s="18"/>
      <c r="B87" s="52" t="s">
        <v>367</v>
      </c>
      <c r="C87" s="53" t="s">
        <v>430</v>
      </c>
      <c r="D87" s="52"/>
      <c r="E87" s="53"/>
      <c r="F87" s="52"/>
      <c r="G87" s="53"/>
      <c r="H87" s="52"/>
      <c r="I87" s="53"/>
      <c r="J87" s="52"/>
    </row>
    <row r="88" spans="1:10" ht="15" customHeight="1">
      <c r="A88" s="18"/>
      <c r="B88" s="54" t="s">
        <v>491</v>
      </c>
      <c r="C88" s="112" t="s">
        <v>501</v>
      </c>
      <c r="D88" s="54"/>
      <c r="E88" s="112"/>
      <c r="F88" s="54"/>
      <c r="G88" s="112"/>
      <c r="H88" s="54"/>
      <c r="I88" s="112"/>
      <c r="J88" s="54"/>
    </row>
    <row r="89" spans="1:10" ht="15" customHeight="1">
      <c r="A89" s="18"/>
      <c r="B89" s="52" t="s">
        <v>450</v>
      </c>
      <c r="C89" s="53" t="s">
        <v>465</v>
      </c>
      <c r="D89" s="52"/>
      <c r="E89" s="53"/>
      <c r="F89" s="52"/>
      <c r="G89" s="53"/>
      <c r="H89" s="52"/>
      <c r="I89" s="53"/>
      <c r="J89" s="52"/>
    </row>
    <row r="90" spans="1:10" ht="15" customHeight="1">
      <c r="A90" s="18"/>
      <c r="B90" s="54" t="s">
        <v>141</v>
      </c>
      <c r="C90" s="112" t="s">
        <v>147</v>
      </c>
      <c r="D90" s="54"/>
      <c r="E90" s="112"/>
      <c r="F90" s="54"/>
      <c r="G90" s="112"/>
      <c r="H90" s="54"/>
      <c r="I90" s="112"/>
      <c r="J90" s="54"/>
    </row>
    <row r="91" spans="1:10" ht="15" customHeight="1">
      <c r="A91" s="18"/>
      <c r="B91" s="52" t="s">
        <v>103</v>
      </c>
      <c r="C91" s="53" t="s">
        <v>106</v>
      </c>
      <c r="D91" s="52"/>
      <c r="E91" s="53"/>
      <c r="F91" s="52"/>
      <c r="G91" s="53"/>
      <c r="H91" s="52"/>
      <c r="I91" s="53"/>
      <c r="J91" s="52"/>
    </row>
    <row r="92" spans="1:10" ht="15" customHeight="1">
      <c r="A92" s="18"/>
      <c r="B92" s="54" t="s">
        <v>185</v>
      </c>
      <c r="C92" s="112" t="s">
        <v>188</v>
      </c>
      <c r="D92" s="54"/>
      <c r="E92" s="112"/>
      <c r="F92" s="54"/>
      <c r="G92" s="112"/>
      <c r="H92" s="54"/>
      <c r="I92" s="112"/>
      <c r="J92" s="54"/>
    </row>
    <row r="93" spans="1:10" ht="15" customHeight="1">
      <c r="A93" s="18"/>
      <c r="B93" s="52" t="s">
        <v>480</v>
      </c>
      <c r="C93" s="53" t="s">
        <v>502</v>
      </c>
      <c r="D93" s="52"/>
      <c r="E93" s="53"/>
      <c r="F93" s="52"/>
      <c r="G93" s="53"/>
      <c r="H93" s="52"/>
      <c r="I93" s="53"/>
      <c r="J93" s="52"/>
    </row>
    <row r="94" spans="1:10" ht="15" customHeight="1">
      <c r="A94" s="18"/>
      <c r="B94" s="54" t="s">
        <v>63</v>
      </c>
      <c r="C94" s="112" t="s">
        <v>69</v>
      </c>
      <c r="D94" s="54"/>
      <c r="E94" s="112"/>
      <c r="F94" s="54"/>
      <c r="G94" s="112"/>
      <c r="H94" s="54"/>
      <c r="I94" s="112"/>
      <c r="J94" s="54"/>
    </row>
    <row r="95" spans="1:10" ht="15" customHeight="1">
      <c r="A95" s="18"/>
      <c r="B95" s="52" t="s">
        <v>80</v>
      </c>
      <c r="C95" s="53" t="s">
        <v>89</v>
      </c>
      <c r="D95" s="52"/>
      <c r="E95" s="53"/>
      <c r="F95" s="52"/>
      <c r="G95" s="53"/>
      <c r="H95" s="52"/>
      <c r="I95" s="53"/>
      <c r="J95" s="52"/>
    </row>
    <row r="96" spans="1:10" ht="15" customHeight="1">
      <c r="A96" s="18"/>
      <c r="B96" s="54" t="s">
        <v>94</v>
      </c>
      <c r="C96" s="112" t="s">
        <v>262</v>
      </c>
      <c r="D96" s="54"/>
      <c r="E96" s="112"/>
      <c r="F96" s="54"/>
      <c r="G96" s="112"/>
      <c r="H96" s="54"/>
      <c r="I96" s="112"/>
      <c r="J96" s="54"/>
    </row>
    <row r="97" spans="1:10" ht="15" customHeight="1">
      <c r="A97" s="18"/>
      <c r="B97" s="52" t="s">
        <v>454</v>
      </c>
      <c r="C97" s="53" t="s">
        <v>466</v>
      </c>
      <c r="D97" s="52"/>
      <c r="E97" s="53"/>
      <c r="F97" s="52"/>
      <c r="G97" s="53"/>
      <c r="H97" s="52"/>
      <c r="I97" s="53"/>
      <c r="J97" s="52"/>
    </row>
    <row r="98" spans="1:10" ht="15" customHeight="1">
      <c r="A98" s="18"/>
      <c r="B98" s="54" t="s">
        <v>455</v>
      </c>
      <c r="C98" s="112" t="s">
        <v>467</v>
      </c>
      <c r="D98" s="54"/>
      <c r="E98" s="112"/>
      <c r="F98" s="54"/>
      <c r="G98" s="112"/>
      <c r="H98" s="54"/>
      <c r="I98" s="112"/>
      <c r="J98" s="54"/>
    </row>
    <row r="99" spans="1:10" ht="15" customHeight="1">
      <c r="A99" s="18"/>
      <c r="B99" s="52" t="s">
        <v>353</v>
      </c>
      <c r="C99" s="53" t="s">
        <v>340</v>
      </c>
      <c r="D99" s="52"/>
      <c r="E99" s="53"/>
      <c r="F99" s="52"/>
      <c r="G99" s="53"/>
      <c r="H99" s="52"/>
      <c r="I99" s="53"/>
      <c r="J99" s="52"/>
    </row>
    <row r="100" spans="1:10" ht="15" customHeight="1">
      <c r="A100" s="18"/>
      <c r="B100" s="54" t="s">
        <v>354</v>
      </c>
      <c r="C100" s="112" t="s">
        <v>341</v>
      </c>
      <c r="D100" s="54"/>
      <c r="E100" s="112"/>
      <c r="F100" s="54"/>
      <c r="G100" s="112"/>
      <c r="H100" s="54"/>
      <c r="I100" s="112"/>
      <c r="J100" s="54"/>
    </row>
    <row r="101" spans="1:10" ht="15" customHeight="1">
      <c r="A101" s="18"/>
      <c r="B101" s="52" t="s">
        <v>310</v>
      </c>
      <c r="C101" s="53" t="s">
        <v>315</v>
      </c>
      <c r="D101" s="52"/>
      <c r="E101" s="53"/>
      <c r="F101" s="52"/>
      <c r="G101" s="53"/>
      <c r="H101" s="52"/>
      <c r="I101" s="53"/>
      <c r="J101" s="52"/>
    </row>
    <row r="102" spans="1:10" ht="15" customHeight="1">
      <c r="A102" s="18"/>
      <c r="B102" s="54" t="s">
        <v>419</v>
      </c>
      <c r="C102" s="112" t="s">
        <v>427</v>
      </c>
      <c r="D102" s="54"/>
      <c r="E102" s="112"/>
      <c r="F102" s="54"/>
      <c r="G102" s="112"/>
      <c r="H102" s="54"/>
      <c r="I102" s="112"/>
      <c r="J102" s="54"/>
    </row>
    <row r="103" spans="1:10" ht="15" customHeight="1">
      <c r="A103" s="18"/>
      <c r="B103" s="52" t="s">
        <v>410</v>
      </c>
      <c r="C103" s="53" t="s">
        <v>409</v>
      </c>
      <c r="D103" s="52"/>
      <c r="E103" s="53"/>
      <c r="F103" s="52"/>
      <c r="G103" s="53"/>
      <c r="H103" s="52"/>
      <c r="I103" s="53"/>
      <c r="J103" s="52"/>
    </row>
    <row r="104" spans="1:10" ht="15" customHeight="1">
      <c r="A104" s="18"/>
      <c r="B104" s="54" t="s">
        <v>482</v>
      </c>
      <c r="C104" s="112" t="s">
        <v>506</v>
      </c>
      <c r="D104" s="54"/>
      <c r="E104" s="112"/>
      <c r="F104" s="54"/>
      <c r="G104" s="112"/>
      <c r="H104" s="54"/>
      <c r="I104" s="112"/>
      <c r="J104" s="54"/>
    </row>
    <row r="105" spans="1:10" ht="15" customHeight="1">
      <c r="A105" s="18"/>
      <c r="B105" s="52" t="s">
        <v>475</v>
      </c>
      <c r="C105" s="53" t="s">
        <v>507</v>
      </c>
      <c r="D105" s="52"/>
      <c r="E105" s="53"/>
      <c r="F105" s="52"/>
      <c r="G105" s="53"/>
      <c r="H105" s="52"/>
      <c r="I105" s="53"/>
      <c r="J105" s="52"/>
    </row>
    <row r="106" spans="1:10" ht="15" customHeight="1">
      <c r="A106" s="18"/>
      <c r="B106" s="54" t="s">
        <v>121</v>
      </c>
      <c r="C106" s="112" t="s">
        <v>122</v>
      </c>
      <c r="D106" s="54"/>
      <c r="E106" s="112"/>
      <c r="F106" s="54"/>
      <c r="G106" s="112"/>
      <c r="H106" s="54"/>
      <c r="I106" s="112"/>
      <c r="J106" s="54"/>
    </row>
    <row r="107" spans="1:10" ht="14.7" customHeight="1">
      <c r="A107" s="18"/>
      <c r="B107" s="52" t="s">
        <v>299</v>
      </c>
      <c r="C107" s="53" t="s">
        <v>300</v>
      </c>
      <c r="D107" s="52"/>
      <c r="E107" s="53"/>
      <c r="F107" s="52"/>
      <c r="G107" s="53"/>
      <c r="H107" s="52"/>
      <c r="I107" s="53"/>
      <c r="J107" s="52"/>
    </row>
    <row r="108" spans="1:10" ht="14.7" customHeight="1">
      <c r="A108" s="18"/>
      <c r="B108" s="54" t="s">
        <v>312</v>
      </c>
      <c r="C108" s="112" t="s">
        <v>316</v>
      </c>
      <c r="D108" s="54"/>
      <c r="E108" s="112"/>
      <c r="F108" s="54"/>
      <c r="G108" s="112"/>
      <c r="H108" s="54"/>
      <c r="I108" s="112"/>
      <c r="J108" s="54"/>
    </row>
    <row r="109" spans="1:10" ht="14.7" customHeight="1">
      <c r="A109" s="18"/>
      <c r="B109" s="52" t="s">
        <v>177</v>
      </c>
      <c r="C109" s="53" t="s">
        <v>180</v>
      </c>
      <c r="D109" s="52"/>
      <c r="E109" s="53"/>
      <c r="F109" s="52"/>
      <c r="G109" s="53"/>
      <c r="H109" s="52"/>
      <c r="I109" s="53"/>
      <c r="J109" s="52"/>
    </row>
    <row r="110" spans="1:10" ht="14.7" customHeight="1">
      <c r="A110" s="18"/>
      <c r="B110" s="54" t="s">
        <v>357</v>
      </c>
      <c r="C110" s="112" t="s">
        <v>342</v>
      </c>
      <c r="D110" s="54"/>
      <c r="E110" s="112"/>
      <c r="F110" s="54"/>
      <c r="G110" s="112"/>
      <c r="H110" s="54"/>
      <c r="I110" s="112"/>
      <c r="J110" s="54"/>
    </row>
  </sheetData>
  <sheetProtection algorithmName="SHA-512" hashValue="SuZvLpJPROaRT9UaTMvIF0Q8OzbsItPqwNDwqHayeYAgDsosJENCDNqU8PH54Bb+9zk9YZuX8Mp5izH4+StcLw==" saltValue="EfhGKc878X/JjydTfWQFLw==" spinCount="100000" sheet="1" objects="1" scenarios="1"/>
  <sortState xmlns:xlrd2="http://schemas.microsoft.com/office/spreadsheetml/2017/richdata2" ref="B65:C110">
    <sortCondition ref="C65:C110"/>
  </sortState>
  <customSheetViews>
    <customSheetView guid="{80655E70-A378-44A4-9D1A-F68A580DCC41}" showGridLines="0" fitToPage="1">
      <selection activeCell="F16" sqref="F16"/>
      <pageMargins left="0.25" right="0.25" top="0.75" bottom="0.75" header="0.3" footer="0.3"/>
      <pageSetup paperSize="9" scale="63" fitToHeight="0" orientation="portrait" r:id="rId1"/>
    </customSheetView>
    <customSheetView guid="{471BA7C4-7631-4B56-8AB7-2E95F3B2FE79}" showGridLines="0" fitToPage="1">
      <pageMargins left="0.25" right="0.25" top="0.75" bottom="0.75" header="0.3" footer="0.3"/>
      <pageSetup paperSize="9" scale="63" fitToHeight="0" orientation="portrait" r:id="rId2"/>
    </customSheetView>
  </customSheetViews>
  <mergeCells count="6">
    <mergeCell ref="F1:I1"/>
    <mergeCell ref="G3:I3"/>
    <mergeCell ref="C63:J63"/>
    <mergeCell ref="B7:J7"/>
    <mergeCell ref="C9:J9"/>
    <mergeCell ref="B61:J61"/>
  </mergeCells>
  <pageMargins left="0.25" right="0.25" top="0.75" bottom="0.75" header="0.3" footer="0.3"/>
  <pageSetup paperSize="9" scale="64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92D050"/>
    <pageSetUpPr fitToPage="1"/>
  </sheetPr>
  <dimension ref="A1:E93"/>
  <sheetViews>
    <sheetView showGridLines="0" zoomScale="70" zoomScaleNormal="70" workbookViewId="0">
      <selection activeCell="B5" sqref="B5:D5"/>
    </sheetView>
  </sheetViews>
  <sheetFormatPr defaultRowHeight="12.45"/>
  <cols>
    <col min="1" max="1" width="0.6640625" customWidth="1"/>
    <col min="2" max="2" width="56.53125" customWidth="1"/>
    <col min="3" max="3" width="22" style="1" customWidth="1"/>
    <col min="4" max="4" width="39.19921875" style="1" customWidth="1"/>
    <col min="5" max="5" width="3.1328125" customWidth="1"/>
    <col min="6" max="6" width="9.6640625" bestFit="1" customWidth="1"/>
    <col min="8" max="8" width="42" bestFit="1" customWidth="1"/>
    <col min="9" max="9" width="9" customWidth="1"/>
  </cols>
  <sheetData>
    <row r="1" spans="1:5" ht="18.45">
      <c r="A1" s="124" t="s">
        <v>41</v>
      </c>
      <c r="B1" s="124"/>
      <c r="C1" s="124"/>
      <c r="D1" s="124"/>
      <c r="E1" s="97"/>
    </row>
    <row r="2" spans="1:5" ht="20.149999999999999" customHeight="1">
      <c r="A2" s="31" t="s">
        <v>40</v>
      </c>
      <c r="B2" s="79"/>
      <c r="C2" s="32"/>
      <c r="D2" s="32"/>
      <c r="E2" s="98"/>
    </row>
    <row r="3" spans="1:5" ht="18" customHeight="1">
      <c r="A3" s="34"/>
      <c r="B3" s="35"/>
      <c r="C3" s="34"/>
      <c r="D3" s="34"/>
      <c r="E3" s="33"/>
    </row>
    <row r="4" spans="1:5" ht="15.9">
      <c r="A4" s="34"/>
      <c r="B4" s="34"/>
      <c r="C4" s="57"/>
      <c r="D4" s="80" t="s">
        <v>528</v>
      </c>
    </row>
    <row r="5" spans="1:5" ht="20.149999999999999" customHeight="1">
      <c r="A5" s="34"/>
      <c r="B5" s="138" t="s">
        <v>627</v>
      </c>
      <c r="C5" s="138"/>
      <c r="D5" s="138"/>
      <c r="E5" s="8"/>
    </row>
    <row r="6" spans="1:5" ht="9.75" customHeight="1">
      <c r="A6" s="34"/>
      <c r="B6" s="34"/>
      <c r="C6" s="111"/>
      <c r="D6" s="57"/>
    </row>
    <row r="7" spans="1:5" s="2" customFormat="1" ht="18" customHeight="1">
      <c r="A7" s="58"/>
      <c r="B7" s="59" t="s">
        <v>18</v>
      </c>
      <c r="C7" s="60" t="s">
        <v>1</v>
      </c>
      <c r="D7" s="61" t="s">
        <v>799</v>
      </c>
    </row>
    <row r="8" spans="1:5" s="2" customFormat="1" ht="3.55" customHeight="1">
      <c r="A8" s="58"/>
      <c r="B8" s="62"/>
      <c r="C8" s="63"/>
      <c r="D8" s="63"/>
    </row>
    <row r="9" spans="1:5" ht="13.3" customHeight="1">
      <c r="A9" s="34"/>
      <c r="B9" s="64" t="s">
        <v>218</v>
      </c>
      <c r="C9" s="65">
        <v>26</v>
      </c>
      <c r="D9" s="66">
        <v>9.1615942446931502</v>
      </c>
    </row>
    <row r="10" spans="1:5" ht="13.3" customHeight="1">
      <c r="A10" s="34"/>
      <c r="B10" s="67" t="s">
        <v>317</v>
      </c>
      <c r="C10" s="68">
        <v>23</v>
      </c>
      <c r="D10" s="69">
        <v>11.607028983682412</v>
      </c>
    </row>
    <row r="11" spans="1:5" ht="13.3" customHeight="1">
      <c r="A11" s="34"/>
      <c r="B11" s="64" t="s">
        <v>220</v>
      </c>
      <c r="C11" s="65">
        <v>21</v>
      </c>
      <c r="D11" s="66">
        <v>7.2739363754596873</v>
      </c>
    </row>
    <row r="12" spans="1:5" ht="13.3" customHeight="1">
      <c r="A12" s="34"/>
      <c r="B12" s="67" t="s">
        <v>221</v>
      </c>
      <c r="C12" s="68">
        <v>16</v>
      </c>
      <c r="D12" s="69">
        <v>5.6478944405496989</v>
      </c>
    </row>
    <row r="13" spans="1:5" ht="13.3" customHeight="1">
      <c r="A13" s="34"/>
      <c r="B13" s="64" t="s">
        <v>219</v>
      </c>
      <c r="C13" s="65">
        <v>10</v>
      </c>
      <c r="D13" s="66">
        <v>10.264414465277502</v>
      </c>
    </row>
    <row r="14" spans="1:5" ht="13.3" customHeight="1">
      <c r="A14" s="34"/>
      <c r="B14" s="67" t="s">
        <v>432</v>
      </c>
      <c r="C14" s="68">
        <v>9</v>
      </c>
      <c r="D14" s="69">
        <v>8.3877740346692899</v>
      </c>
    </row>
    <row r="15" spans="1:5" ht="13.3" customHeight="1">
      <c r="A15" s="34"/>
      <c r="B15" s="64" t="s">
        <v>318</v>
      </c>
      <c r="C15" s="65">
        <v>9</v>
      </c>
      <c r="D15" s="66">
        <v>3.5458280767796659</v>
      </c>
    </row>
    <row r="16" spans="1:5" ht="13.3" customHeight="1">
      <c r="A16" s="34"/>
      <c r="B16" s="67" t="s">
        <v>231</v>
      </c>
      <c r="C16" s="68">
        <v>9</v>
      </c>
      <c r="D16" s="69">
        <v>2.3361336243697215</v>
      </c>
    </row>
    <row r="17" spans="1:4" ht="13.3" customHeight="1">
      <c r="A17" s="34"/>
      <c r="B17" s="64" t="s">
        <v>319</v>
      </c>
      <c r="C17" s="65">
        <v>7</v>
      </c>
      <c r="D17" s="66">
        <v>0.81420394588802791</v>
      </c>
    </row>
    <row r="18" spans="1:4" ht="13.3" customHeight="1">
      <c r="A18" s="34"/>
      <c r="B18" s="67" t="s">
        <v>629</v>
      </c>
      <c r="C18" s="68">
        <v>6</v>
      </c>
      <c r="D18" s="69">
        <v>2.4367934115513941</v>
      </c>
    </row>
    <row r="19" spans="1:4" ht="13.3" customHeight="1">
      <c r="A19" s="34"/>
      <c r="B19" s="64" t="s">
        <v>109</v>
      </c>
      <c r="C19" s="65">
        <v>6</v>
      </c>
      <c r="D19" s="66">
        <v>1.9728424707332153</v>
      </c>
    </row>
    <row r="20" spans="1:4" ht="13.3" customHeight="1">
      <c r="A20" s="34"/>
      <c r="B20" s="67" t="s">
        <v>469</v>
      </c>
      <c r="C20" s="68">
        <v>5</v>
      </c>
      <c r="D20" s="69">
        <v>1.569898692367119</v>
      </c>
    </row>
    <row r="21" spans="1:4" ht="13.3" customHeight="1">
      <c r="A21" s="34"/>
      <c r="B21" s="64" t="s">
        <v>361</v>
      </c>
      <c r="C21" s="65">
        <v>5</v>
      </c>
      <c r="D21" s="66">
        <v>1.306526060456392</v>
      </c>
    </row>
    <row r="22" spans="1:4" ht="13.3" customHeight="1">
      <c r="A22" s="34"/>
      <c r="B22" s="67" t="s">
        <v>224</v>
      </c>
      <c r="C22" s="68">
        <v>5</v>
      </c>
      <c r="D22" s="69">
        <v>0.73810746196394328</v>
      </c>
    </row>
    <row r="23" spans="1:4" ht="13.3" customHeight="1">
      <c r="A23" s="34"/>
      <c r="B23" s="64" t="s">
        <v>271</v>
      </c>
      <c r="C23" s="65">
        <v>5</v>
      </c>
      <c r="D23" s="66">
        <v>0.65555282968441198</v>
      </c>
    </row>
    <row r="24" spans="1:4" ht="13.3" customHeight="1">
      <c r="A24" s="34"/>
      <c r="B24" s="67" t="s">
        <v>222</v>
      </c>
      <c r="C24" s="68">
        <v>4</v>
      </c>
      <c r="D24" s="69">
        <v>5.415309710861794</v>
      </c>
    </row>
    <row r="25" spans="1:4" ht="13.3" customHeight="1">
      <c r="A25" s="34"/>
      <c r="B25" s="64" t="s">
        <v>433</v>
      </c>
      <c r="C25" s="65">
        <v>4</v>
      </c>
      <c r="D25" s="66">
        <v>1.6980157643807532</v>
      </c>
    </row>
    <row r="26" spans="1:4" ht="13.3" customHeight="1">
      <c r="A26" s="34"/>
      <c r="B26" s="67" t="s">
        <v>301</v>
      </c>
      <c r="C26" s="68">
        <v>4</v>
      </c>
      <c r="D26" s="69">
        <v>1.0603751574935236</v>
      </c>
    </row>
    <row r="27" spans="1:4" ht="13.3" customHeight="1">
      <c r="A27" s="34"/>
      <c r="B27" s="64" t="s">
        <v>279</v>
      </c>
      <c r="C27" s="65">
        <v>4</v>
      </c>
      <c r="D27" s="66">
        <v>1.05158151523595</v>
      </c>
    </row>
    <row r="28" spans="1:4" ht="13.3" customHeight="1">
      <c r="A28" s="34"/>
      <c r="B28" s="67" t="s">
        <v>270</v>
      </c>
      <c r="C28" s="68">
        <v>4</v>
      </c>
      <c r="D28" s="69">
        <v>0.73019724566065247</v>
      </c>
    </row>
    <row r="29" spans="1:4" ht="13.3" customHeight="1">
      <c r="A29" s="34"/>
      <c r="B29" s="64" t="s">
        <v>282</v>
      </c>
      <c r="C29" s="65">
        <v>4</v>
      </c>
      <c r="D29" s="66">
        <v>0.6675450831557681</v>
      </c>
    </row>
    <row r="30" spans="1:4" ht="13.3" customHeight="1">
      <c r="A30" s="34"/>
      <c r="B30" s="67" t="s">
        <v>302</v>
      </c>
      <c r="C30" s="68">
        <v>4</v>
      </c>
      <c r="D30" s="69">
        <v>0.6588631384326441</v>
      </c>
    </row>
    <row r="31" spans="1:4" ht="13.3" customHeight="1">
      <c r="A31" s="34"/>
      <c r="B31" s="64" t="s">
        <v>227</v>
      </c>
      <c r="C31" s="65">
        <v>4</v>
      </c>
      <c r="D31" s="66">
        <v>0.40407090803190576</v>
      </c>
    </row>
    <row r="32" spans="1:4" ht="13.3" customHeight="1">
      <c r="A32" s="34"/>
      <c r="B32" s="67" t="s">
        <v>123</v>
      </c>
      <c r="C32" s="68">
        <v>4</v>
      </c>
      <c r="D32" s="69">
        <v>0.39551081516454478</v>
      </c>
    </row>
    <row r="33" spans="1:4" ht="13.3" customHeight="1">
      <c r="A33" s="34"/>
      <c r="B33" s="64" t="s">
        <v>226</v>
      </c>
      <c r="C33" s="65">
        <v>3</v>
      </c>
      <c r="D33" s="66">
        <v>0.94611873407294722</v>
      </c>
    </row>
    <row r="34" spans="1:4" ht="13.3" customHeight="1">
      <c r="A34" s="34"/>
      <c r="B34" s="67" t="s">
        <v>434</v>
      </c>
      <c r="C34" s="68">
        <v>3</v>
      </c>
      <c r="D34" s="69">
        <v>0.86065996589772731</v>
      </c>
    </row>
    <row r="35" spans="1:4" ht="13.3" customHeight="1">
      <c r="A35" s="34"/>
      <c r="B35" s="64" t="s">
        <v>223</v>
      </c>
      <c r="C35" s="65">
        <v>3</v>
      </c>
      <c r="D35" s="66">
        <v>0.65315640985440337</v>
      </c>
    </row>
    <row r="36" spans="1:4" ht="13.3" customHeight="1">
      <c r="A36" s="34"/>
      <c r="B36" s="67" t="s">
        <v>108</v>
      </c>
      <c r="C36" s="68">
        <v>3</v>
      </c>
      <c r="D36" s="69">
        <v>0.47777097212598191</v>
      </c>
    </row>
    <row r="37" spans="1:4" ht="13.3" customHeight="1">
      <c r="A37" s="34"/>
      <c r="B37" s="64" t="s">
        <v>630</v>
      </c>
      <c r="C37" s="65">
        <v>2</v>
      </c>
      <c r="D37" s="66">
        <v>0.24456682883794759</v>
      </c>
    </row>
    <row r="38" spans="1:4" ht="13.3" customHeight="1">
      <c r="A38" s="34"/>
      <c r="B38" s="67" t="s">
        <v>258</v>
      </c>
      <c r="C38" s="68">
        <v>2</v>
      </c>
      <c r="D38" s="69">
        <v>1.0501599102520467</v>
      </c>
    </row>
    <row r="39" spans="1:4" ht="13.3" customHeight="1">
      <c r="A39" s="34"/>
      <c r="B39" s="64" t="s">
        <v>225</v>
      </c>
      <c r="C39" s="65">
        <v>2</v>
      </c>
      <c r="D39" s="66">
        <v>0.79230107481460255</v>
      </c>
    </row>
    <row r="40" spans="1:4" ht="13.3" customHeight="1">
      <c r="A40" s="34"/>
      <c r="B40" s="67" t="s">
        <v>234</v>
      </c>
      <c r="C40" s="68">
        <v>2</v>
      </c>
      <c r="D40" s="69">
        <v>0.53121316519943496</v>
      </c>
    </row>
    <row r="41" spans="1:4" ht="13.3" customHeight="1">
      <c r="A41" s="34"/>
      <c r="B41" s="64" t="s">
        <v>259</v>
      </c>
      <c r="C41" s="65">
        <v>2</v>
      </c>
      <c r="D41" s="66">
        <v>0.52451131313246191</v>
      </c>
    </row>
    <row r="42" spans="1:4" ht="13.3" customHeight="1">
      <c r="A42" s="34"/>
      <c r="B42" s="67" t="s">
        <v>272</v>
      </c>
      <c r="C42" s="68">
        <v>2</v>
      </c>
      <c r="D42" s="69">
        <v>0.28019834232735419</v>
      </c>
    </row>
    <row r="43" spans="1:4" ht="13.3" customHeight="1">
      <c r="A43" s="34"/>
      <c r="B43" s="64" t="s">
        <v>323</v>
      </c>
      <c r="C43" s="65">
        <v>2</v>
      </c>
      <c r="D43" s="66">
        <v>0.21948565519336674</v>
      </c>
    </row>
    <row r="44" spans="1:4" ht="13.3" customHeight="1">
      <c r="A44" s="34"/>
      <c r="B44" s="67" t="s">
        <v>112</v>
      </c>
      <c r="C44" s="68">
        <v>2</v>
      </c>
      <c r="D44" s="69">
        <v>0.21938411198023081</v>
      </c>
    </row>
    <row r="45" spans="1:4" ht="13.3" customHeight="1">
      <c r="A45" s="34"/>
      <c r="B45" s="64" t="s">
        <v>283</v>
      </c>
      <c r="C45" s="65">
        <v>2</v>
      </c>
      <c r="D45" s="66">
        <v>0.18860636407872283</v>
      </c>
    </row>
    <row r="46" spans="1:4" ht="13.3" customHeight="1">
      <c r="A46" s="34"/>
      <c r="B46" s="67" t="s">
        <v>229</v>
      </c>
      <c r="C46" s="68">
        <v>2</v>
      </c>
      <c r="D46" s="69">
        <v>0.1737607463182462</v>
      </c>
    </row>
    <row r="47" spans="1:4" ht="13.3" customHeight="1">
      <c r="A47" s="34"/>
      <c r="B47" s="64" t="s">
        <v>631</v>
      </c>
      <c r="C47" s="65">
        <v>1</v>
      </c>
      <c r="D47" s="66">
        <v>7.7883644475277486E-2</v>
      </c>
    </row>
    <row r="48" spans="1:4" ht="13.3" customHeight="1">
      <c r="A48" s="34"/>
      <c r="B48" s="67" t="s">
        <v>632</v>
      </c>
      <c r="C48" s="68">
        <v>1</v>
      </c>
      <c r="D48" s="69">
        <v>9.0810095507484562E-2</v>
      </c>
    </row>
    <row r="49" spans="1:4" ht="13.3" customHeight="1">
      <c r="A49" s="34"/>
      <c r="B49" s="64" t="s">
        <v>633</v>
      </c>
      <c r="C49" s="65">
        <v>1</v>
      </c>
      <c r="D49" s="66">
        <v>0.15550327659640148</v>
      </c>
    </row>
    <row r="50" spans="1:4" ht="13.3" customHeight="1">
      <c r="A50" s="34"/>
      <c r="B50" s="67" t="s">
        <v>634</v>
      </c>
      <c r="C50" s="68">
        <v>1</v>
      </c>
      <c r="D50" s="69">
        <v>0.12829984979727913</v>
      </c>
    </row>
    <row r="51" spans="1:4" ht="13.3" customHeight="1">
      <c r="A51" s="34"/>
      <c r="B51" s="64" t="s">
        <v>236</v>
      </c>
      <c r="C51" s="65">
        <v>1</v>
      </c>
      <c r="D51" s="66">
        <v>1.1709963338838332</v>
      </c>
    </row>
    <row r="52" spans="1:4" ht="13.3" customHeight="1">
      <c r="A52" s="34"/>
      <c r="B52" s="67" t="s">
        <v>232</v>
      </c>
      <c r="C52" s="68">
        <v>1</v>
      </c>
      <c r="D52" s="69">
        <v>0.63717350810680407</v>
      </c>
    </row>
    <row r="53" spans="1:4" ht="13.3" customHeight="1">
      <c r="A53" s="34"/>
      <c r="B53" s="64" t="s">
        <v>322</v>
      </c>
      <c r="C53" s="65">
        <v>1</v>
      </c>
      <c r="D53" s="66">
        <v>0.5273748317428959</v>
      </c>
    </row>
    <row r="54" spans="1:4" ht="13.3" customHeight="1">
      <c r="A54" s="34"/>
      <c r="B54" s="67" t="s">
        <v>281</v>
      </c>
      <c r="C54" s="68">
        <v>1</v>
      </c>
      <c r="D54" s="69">
        <v>0.46146313209634748</v>
      </c>
    </row>
    <row r="55" spans="1:4" ht="13.3" customHeight="1">
      <c r="A55" s="34"/>
      <c r="B55" s="64" t="s">
        <v>237</v>
      </c>
      <c r="C55" s="65">
        <v>1</v>
      </c>
      <c r="D55" s="66">
        <v>0.38063473444012735</v>
      </c>
    </row>
    <row r="56" spans="1:4" ht="13.3" customHeight="1">
      <c r="A56" s="34"/>
      <c r="B56" s="67" t="s">
        <v>376</v>
      </c>
      <c r="C56" s="68">
        <v>1</v>
      </c>
      <c r="D56" s="69">
        <v>0.31908939295842498</v>
      </c>
    </row>
    <row r="57" spans="1:4" ht="13.3" customHeight="1">
      <c r="A57" s="34"/>
      <c r="B57" s="64" t="s">
        <v>228</v>
      </c>
      <c r="C57" s="65">
        <v>1</v>
      </c>
      <c r="D57" s="66">
        <v>0.28125439174396816</v>
      </c>
    </row>
    <row r="58" spans="1:4" ht="13.3" customHeight="1">
      <c r="A58" s="34"/>
      <c r="B58" s="67" t="s">
        <v>280</v>
      </c>
      <c r="C58" s="68">
        <v>1</v>
      </c>
      <c r="D58" s="69">
        <v>0.27678649036598613</v>
      </c>
    </row>
    <row r="59" spans="1:4" ht="13.3" customHeight="1">
      <c r="A59" s="34"/>
      <c r="B59" s="64" t="s">
        <v>435</v>
      </c>
      <c r="C59" s="65">
        <v>1</v>
      </c>
      <c r="D59" s="66">
        <v>0.26697741597705288</v>
      </c>
    </row>
    <row r="60" spans="1:4" ht="13.3" customHeight="1">
      <c r="A60" s="34"/>
      <c r="B60" s="67" t="s">
        <v>437</v>
      </c>
      <c r="C60" s="68">
        <v>1</v>
      </c>
      <c r="D60" s="69">
        <v>0.25284260070852793</v>
      </c>
    </row>
    <row r="61" spans="1:4" ht="13.3" customHeight="1">
      <c r="A61" s="34"/>
      <c r="B61" s="64" t="s">
        <v>233</v>
      </c>
      <c r="C61" s="65">
        <v>1</v>
      </c>
      <c r="D61" s="66">
        <v>0.21728216746831649</v>
      </c>
    </row>
    <row r="62" spans="1:4" ht="13.3" customHeight="1">
      <c r="A62" s="33"/>
      <c r="B62" s="67" t="s">
        <v>235</v>
      </c>
      <c r="C62" s="68">
        <v>1</v>
      </c>
      <c r="D62" s="69">
        <v>0.19257670371233868</v>
      </c>
    </row>
    <row r="63" spans="1:4" ht="13.3" customHeight="1">
      <c r="A63" s="33"/>
      <c r="B63" s="64" t="s">
        <v>110</v>
      </c>
      <c r="C63" s="65">
        <v>1</v>
      </c>
      <c r="D63" s="66">
        <v>0.15176648635299836</v>
      </c>
    </row>
    <row r="64" spans="1:4" ht="13.3" customHeight="1">
      <c r="A64" s="33"/>
      <c r="B64" s="67" t="s">
        <v>438</v>
      </c>
      <c r="C64" s="68">
        <v>1</v>
      </c>
      <c r="D64" s="69">
        <v>0.14334855398402765</v>
      </c>
    </row>
    <row r="65" spans="2:4" ht="13.3" customHeight="1">
      <c r="B65" s="64" t="s">
        <v>324</v>
      </c>
      <c r="C65" s="65">
        <v>1</v>
      </c>
      <c r="D65" s="66">
        <v>0.12681731888549419</v>
      </c>
    </row>
    <row r="66" spans="2:4" ht="13.3" customHeight="1">
      <c r="B66" s="67" t="s">
        <v>238</v>
      </c>
      <c r="C66" s="68">
        <v>1</v>
      </c>
      <c r="D66" s="69">
        <v>0.12380148545535632</v>
      </c>
    </row>
    <row r="67" spans="2:4" ht="13.3" customHeight="1">
      <c r="B67" s="64" t="s">
        <v>230</v>
      </c>
      <c r="C67" s="65">
        <v>1</v>
      </c>
      <c r="D67" s="66">
        <v>0.11989207174962206</v>
      </c>
    </row>
    <row r="68" spans="2:4" ht="13.3" customHeight="1">
      <c r="B68" s="67" t="s">
        <v>321</v>
      </c>
      <c r="C68" s="68">
        <v>1</v>
      </c>
      <c r="D68" s="69">
        <v>0.10100503410633443</v>
      </c>
    </row>
    <row r="69" spans="2:4" ht="13.3" customHeight="1">
      <c r="B69" s="64" t="s">
        <v>260</v>
      </c>
      <c r="C69" s="65">
        <v>1</v>
      </c>
      <c r="D69" s="66">
        <v>7.8208582757312531E-2</v>
      </c>
    </row>
    <row r="70" spans="2:4" ht="13.3" customHeight="1">
      <c r="B70" s="67" t="s">
        <v>527</v>
      </c>
      <c r="C70" s="68">
        <v>1</v>
      </c>
      <c r="D70" s="69">
        <v>7.6005095032262313E-2</v>
      </c>
    </row>
    <row r="71" spans="2:4" ht="13.3" customHeight="1">
      <c r="B71" s="64" t="s">
        <v>320</v>
      </c>
      <c r="C71" s="65">
        <v>1</v>
      </c>
      <c r="D71" s="66">
        <v>7.5670002428913655E-2</v>
      </c>
    </row>
    <row r="72" spans="2:4" ht="13.3" customHeight="1">
      <c r="B72" s="67" t="s">
        <v>436</v>
      </c>
      <c r="C72" s="68">
        <v>1</v>
      </c>
      <c r="D72" s="69">
        <v>7.5487224645268955E-2</v>
      </c>
    </row>
    <row r="73" spans="2:4" ht="13.3" customHeight="1">
      <c r="B73" s="64" t="s">
        <v>523</v>
      </c>
      <c r="C73" s="65">
        <v>1</v>
      </c>
      <c r="D73" s="66">
        <v>7.030852077533524E-2</v>
      </c>
    </row>
    <row r="74" spans="2:4" ht="13.3" customHeight="1">
      <c r="B74" s="67" t="s">
        <v>526</v>
      </c>
      <c r="C74" s="68">
        <v>1</v>
      </c>
      <c r="D74" s="69">
        <v>6.812534169291222E-2</v>
      </c>
    </row>
    <row r="75" spans="2:4" ht="13.3" customHeight="1">
      <c r="B75" s="64" t="s">
        <v>525</v>
      </c>
      <c r="C75" s="65">
        <v>1</v>
      </c>
      <c r="D75" s="66">
        <v>6.4622100839721752E-2</v>
      </c>
    </row>
    <row r="76" spans="2:4" ht="13.3" customHeight="1">
      <c r="B76" s="67" t="s">
        <v>124</v>
      </c>
      <c r="C76" s="68">
        <v>1</v>
      </c>
      <c r="D76" s="69">
        <v>6.4479940341331421E-2</v>
      </c>
    </row>
    <row r="77" spans="2:4" ht="13.3" customHeight="1">
      <c r="B77" s="64" t="s">
        <v>111</v>
      </c>
      <c r="C77" s="65">
        <v>1</v>
      </c>
      <c r="D77" s="66">
        <v>6.3342656354208729E-2</v>
      </c>
    </row>
    <row r="78" spans="2:4" ht="13.3" customHeight="1">
      <c r="B78" s="67" t="s">
        <v>524</v>
      </c>
      <c r="C78" s="68">
        <v>1</v>
      </c>
      <c r="D78" s="69">
        <v>6.0854847632377827E-2</v>
      </c>
    </row>
    <row r="79" spans="2:4" ht="13.3" customHeight="1">
      <c r="B79" s="64" t="s">
        <v>635</v>
      </c>
      <c r="C79" s="65">
        <v>1</v>
      </c>
      <c r="D79" s="66">
        <v>0.18522497508129551</v>
      </c>
    </row>
    <row r="80" spans="2:4" ht="13.3" customHeight="1">
      <c r="B80" s="67" t="s">
        <v>636</v>
      </c>
      <c r="C80" s="68">
        <v>1</v>
      </c>
      <c r="D80" s="69">
        <v>6.5170434190655935E-2</v>
      </c>
    </row>
    <row r="81" spans="2:4" ht="13.3" customHeight="1">
      <c r="B81" s="64" t="s">
        <v>637</v>
      </c>
      <c r="C81" s="65">
        <v>1</v>
      </c>
      <c r="D81" s="66">
        <v>0.13720518958930242</v>
      </c>
    </row>
    <row r="82" spans="2:4" ht="13.3" customHeight="1">
      <c r="B82" s="67" t="s">
        <v>638</v>
      </c>
      <c r="C82" s="68">
        <v>1</v>
      </c>
      <c r="D82" s="69">
        <v>1.0256473786010269</v>
      </c>
    </row>
    <row r="83" spans="2:4" ht="13.3" customHeight="1">
      <c r="B83" s="64" t="s">
        <v>639</v>
      </c>
      <c r="C83" s="65">
        <v>1</v>
      </c>
      <c r="D83" s="66">
        <v>0.27563905205754979</v>
      </c>
    </row>
    <row r="84" spans="2:4" ht="13.3" customHeight="1">
      <c r="B84" s="67" t="s">
        <v>640</v>
      </c>
      <c r="C84" s="68">
        <v>1</v>
      </c>
      <c r="D84" s="69">
        <v>9.7379941397380848E-2</v>
      </c>
    </row>
    <row r="85" spans="2:4" ht="13.3" customHeight="1">
      <c r="B85" s="64" t="s">
        <v>641</v>
      </c>
      <c r="C85" s="65">
        <v>1</v>
      </c>
      <c r="D85" s="66">
        <v>0.34861815933836071</v>
      </c>
    </row>
    <row r="86" spans="2:4" ht="13.3" customHeight="1">
      <c r="B86" s="67" t="s">
        <v>642</v>
      </c>
      <c r="C86" s="68">
        <v>1</v>
      </c>
      <c r="D86" s="69">
        <v>6.6328026820405797E-2</v>
      </c>
    </row>
    <row r="87" spans="2:4" ht="13.3" customHeight="1">
      <c r="B87" s="64" t="s">
        <v>643</v>
      </c>
      <c r="C87" s="65">
        <v>1</v>
      </c>
      <c r="D87" s="66">
        <v>0.49790699129084171</v>
      </c>
    </row>
    <row r="88" spans="2:4" ht="13.3" customHeight="1">
      <c r="B88" s="67" t="s">
        <v>644</v>
      </c>
      <c r="C88" s="68">
        <v>1</v>
      </c>
      <c r="D88" s="69">
        <v>3.1478396072146051E-4</v>
      </c>
    </row>
    <row r="89" spans="2:4" ht="13.3" customHeight="1">
      <c r="B89" s="64" t="s">
        <v>645</v>
      </c>
      <c r="C89" s="65">
        <v>1</v>
      </c>
      <c r="D89" s="66">
        <v>0.26192056396288232</v>
      </c>
    </row>
    <row r="90" spans="2:4" ht="13.3" customHeight="1">
      <c r="B90" s="67" t="s">
        <v>646</v>
      </c>
      <c r="C90" s="68">
        <v>1</v>
      </c>
      <c r="D90" s="69">
        <v>6.5637532971081311E-2</v>
      </c>
    </row>
    <row r="91" spans="2:4" ht="13.3" customHeight="1">
      <c r="B91" s="64" t="s">
        <v>647</v>
      </c>
      <c r="C91" s="65">
        <v>1</v>
      </c>
      <c r="D91" s="66">
        <v>8.1275187794018391E-2</v>
      </c>
    </row>
    <row r="92" spans="2:4" ht="13.3" customHeight="1">
      <c r="B92" s="67" t="s">
        <v>648</v>
      </c>
      <c r="C92" s="68">
        <v>1</v>
      </c>
      <c r="D92" s="69">
        <v>2.5100873027929262</v>
      </c>
    </row>
    <row r="93" spans="2:4" ht="13.3" customHeight="1">
      <c r="B93" s="64" t="s">
        <v>649</v>
      </c>
      <c r="C93" s="65">
        <v>1</v>
      </c>
      <c r="D93" s="66">
        <v>0.51906859690837481</v>
      </c>
    </row>
  </sheetData>
  <sheetProtection algorithmName="SHA-512" hashValue="IWt5KhioXUhWejg2bQjhWE+eiArrA4twUbV8Bi09wVmnCf/8dLoIs6U2ahneNL0t608az/u1noBxnm8cTX1dLQ==" saltValue="0wiJGFWRxyiuJmx0ZU6ozg==" spinCount="100000" sheet="1" objects="1" scenarios="1"/>
  <customSheetViews>
    <customSheetView guid="{80655E70-A378-44A4-9D1A-F68A580DCC41}" fitToPage="1">
      <selection activeCell="C66" sqref="C66"/>
      <pageMargins left="0.51181102362204722" right="0.11811023622047244" top="0.3543307086614173" bottom="0.74803149606299213" header="0.31496062992125984" footer="0.31496062992125984"/>
      <pageSetup paperSize="9" scale="69" fitToHeight="0" orientation="portrait" r:id="rId1"/>
    </customSheetView>
    <customSheetView guid="{471BA7C4-7631-4B56-8AB7-2E95F3B2FE79}" fitToPage="1">
      <selection activeCell="C66" sqref="C66"/>
      <pageMargins left="0.51181102362204722" right="0.11811023622047244" top="0.3543307086614173" bottom="0.74803149606299213" header="0.31496062992125984" footer="0.31496062992125984"/>
      <pageSetup paperSize="9" scale="69" fitToHeight="0" orientation="portrait" r:id="rId2"/>
    </customSheetView>
  </customSheetViews>
  <mergeCells count="2">
    <mergeCell ref="B5:D5"/>
    <mergeCell ref="A1:D1"/>
  </mergeCells>
  <pageMargins left="0.51181102362204722" right="0.11811023622047244" top="0.3543307086614173" bottom="0.74803149606299213" header="0.31496062992125984" footer="0.31496062992125984"/>
  <pageSetup paperSize="9" scale="70" fitToHeight="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4">
    <tabColor rgb="FF92D050"/>
    <pageSetUpPr fitToPage="1"/>
  </sheetPr>
  <dimension ref="A1:F287"/>
  <sheetViews>
    <sheetView showGridLines="0" zoomScale="70" zoomScaleNormal="70" workbookViewId="0">
      <selection activeCell="B7" sqref="B7:F7"/>
    </sheetView>
  </sheetViews>
  <sheetFormatPr defaultRowHeight="15.75" customHeight="1"/>
  <cols>
    <col min="1" max="1" width="1.1328125" customWidth="1"/>
    <col min="2" max="2" width="14.59765625" style="1" bestFit="1" customWidth="1"/>
    <col min="3" max="3" width="113.33203125" bestFit="1" customWidth="1"/>
    <col min="4" max="4" width="7.6640625" bestFit="1" customWidth="1"/>
    <col min="5" max="5" width="14.46484375" bestFit="1" customWidth="1"/>
    <col min="6" max="6" width="9" bestFit="1" customWidth="1"/>
    <col min="7" max="7" width="11.3984375" bestFit="1" customWidth="1"/>
    <col min="9" max="9" width="9" customWidth="1"/>
  </cols>
  <sheetData>
    <row r="1" spans="1:6" ht="18.45">
      <c r="A1" s="124" t="s">
        <v>41</v>
      </c>
      <c r="B1" s="124"/>
      <c r="C1" s="124"/>
      <c r="D1" s="124"/>
      <c r="E1" s="30"/>
      <c r="F1" s="29"/>
    </row>
    <row r="2" spans="1:6" ht="20.149999999999999" customHeight="1">
      <c r="A2" s="78" t="s">
        <v>40</v>
      </c>
      <c r="B2" s="79"/>
      <c r="C2" s="79"/>
      <c r="D2" s="32"/>
      <c r="E2" s="32"/>
      <c r="F2" s="32"/>
    </row>
    <row r="3" spans="1:6" ht="23.15">
      <c r="A3" s="34"/>
      <c r="B3" s="139"/>
      <c r="C3" s="139"/>
      <c r="D3" s="70"/>
      <c r="E3" s="70"/>
      <c r="F3" s="70"/>
    </row>
    <row r="4" spans="1:6" ht="12.9">
      <c r="A4" s="34"/>
      <c r="B4" s="34"/>
      <c r="C4" s="57"/>
      <c r="D4" s="34"/>
      <c r="E4" s="34"/>
      <c r="F4" s="34"/>
    </row>
    <row r="5" spans="1:6" ht="12.9">
      <c r="A5" s="34"/>
      <c r="B5" s="34"/>
      <c r="C5" s="57"/>
      <c r="D5" s="57"/>
      <c r="E5" s="34"/>
      <c r="F5" s="34"/>
    </row>
    <row r="6" spans="1:6" ht="12" customHeight="1">
      <c r="A6" s="34"/>
      <c r="B6" s="34"/>
      <c r="C6" s="57"/>
      <c r="D6" s="57"/>
      <c r="E6" s="81"/>
      <c r="F6" s="80" t="s">
        <v>528</v>
      </c>
    </row>
    <row r="7" spans="1:6" ht="20.149999999999999" customHeight="1">
      <c r="A7" s="34"/>
      <c r="B7" s="138" t="s">
        <v>628</v>
      </c>
      <c r="C7" s="138"/>
      <c r="D7" s="138"/>
      <c r="E7" s="138"/>
      <c r="F7" s="138"/>
    </row>
    <row r="8" spans="1:6" ht="9.75" customHeight="1">
      <c r="A8" s="34"/>
      <c r="B8" s="71"/>
      <c r="C8" s="71"/>
      <c r="D8" s="71"/>
      <c r="E8" s="71"/>
      <c r="F8" s="71"/>
    </row>
    <row r="9" spans="1:6" s="2" customFormat="1" ht="39" customHeight="1">
      <c r="A9" s="58"/>
      <c r="B9" s="72" t="s">
        <v>15</v>
      </c>
      <c r="C9" s="73" t="s">
        <v>16</v>
      </c>
      <c r="D9" s="73" t="s">
        <v>20</v>
      </c>
      <c r="E9" s="74" t="s">
        <v>798</v>
      </c>
      <c r="F9" s="74" t="s">
        <v>19</v>
      </c>
    </row>
    <row r="10" spans="1:6" s="2" customFormat="1" ht="3.65" customHeight="1">
      <c r="A10" s="58"/>
      <c r="B10" s="62"/>
      <c r="C10" s="63"/>
      <c r="D10" s="75"/>
      <c r="E10" s="63"/>
      <c r="F10" s="63"/>
    </row>
    <row r="11" spans="1:6" ht="15.75" customHeight="1">
      <c r="A11" s="34"/>
      <c r="B11" s="66" t="s">
        <v>378</v>
      </c>
      <c r="C11" s="66" t="s">
        <v>393</v>
      </c>
      <c r="D11" s="76" t="s">
        <v>91</v>
      </c>
      <c r="E11" s="113">
        <v>262.92</v>
      </c>
      <c r="F11" s="66">
        <v>0.27</v>
      </c>
    </row>
    <row r="12" spans="1:6" ht="15.75" customHeight="1">
      <c r="A12" s="34"/>
      <c r="B12" s="69" t="s">
        <v>83</v>
      </c>
      <c r="C12" s="69" t="s">
        <v>652</v>
      </c>
      <c r="D12" s="114" t="s">
        <v>91</v>
      </c>
      <c r="E12" s="117">
        <v>522.59</v>
      </c>
      <c r="F12" s="69">
        <v>0.53</v>
      </c>
    </row>
    <row r="13" spans="1:6" ht="15.75" customHeight="1">
      <c r="A13" s="34"/>
      <c r="B13" s="66" t="s">
        <v>532</v>
      </c>
      <c r="C13" s="66" t="s">
        <v>578</v>
      </c>
      <c r="D13" s="76" t="s">
        <v>91</v>
      </c>
      <c r="E13" s="113">
        <v>490.55</v>
      </c>
      <c r="F13" s="66">
        <v>0.5</v>
      </c>
    </row>
    <row r="14" spans="1:6" ht="15.75" customHeight="1">
      <c r="A14" s="34"/>
      <c r="B14" s="69" t="s">
        <v>92</v>
      </c>
      <c r="C14" s="69" t="s">
        <v>653</v>
      </c>
      <c r="D14" s="114" t="s">
        <v>91</v>
      </c>
      <c r="E14" s="117">
        <v>1455.75</v>
      </c>
      <c r="F14" s="69">
        <v>1.48</v>
      </c>
    </row>
    <row r="15" spans="1:6" ht="15.75" customHeight="1">
      <c r="A15" s="34"/>
      <c r="B15" s="66" t="s">
        <v>273</v>
      </c>
      <c r="C15" s="66" t="s">
        <v>654</v>
      </c>
      <c r="D15" s="76" t="s">
        <v>91</v>
      </c>
      <c r="E15" s="113">
        <v>115.23</v>
      </c>
      <c r="F15" s="66">
        <v>0.12</v>
      </c>
    </row>
    <row r="16" spans="1:6" ht="15.75" customHeight="1">
      <c r="A16" s="34"/>
      <c r="B16" s="69" t="s">
        <v>39</v>
      </c>
      <c r="C16" s="69" t="s">
        <v>655</v>
      </c>
      <c r="D16" s="114" t="s">
        <v>91</v>
      </c>
      <c r="E16" s="117">
        <v>2524.1</v>
      </c>
      <c r="F16" s="69">
        <v>2.56</v>
      </c>
    </row>
    <row r="17" spans="1:6" ht="15.75" customHeight="1">
      <c r="A17" s="34"/>
      <c r="B17" s="66" t="s">
        <v>54</v>
      </c>
      <c r="C17" s="66" t="s">
        <v>656</v>
      </c>
      <c r="D17" s="76" t="s">
        <v>91</v>
      </c>
      <c r="E17" s="113">
        <v>2935.54</v>
      </c>
      <c r="F17" s="66">
        <v>2.98</v>
      </c>
    </row>
    <row r="18" spans="1:6" ht="15.75" customHeight="1">
      <c r="A18" s="34"/>
      <c r="B18" s="69" t="s">
        <v>533</v>
      </c>
      <c r="C18" s="69" t="s">
        <v>579</v>
      </c>
      <c r="D18" s="114" t="s">
        <v>91</v>
      </c>
      <c r="E18" s="117">
        <v>75.069999999999993</v>
      </c>
      <c r="F18" s="69">
        <v>0.08</v>
      </c>
    </row>
    <row r="19" spans="1:6" ht="15.75" customHeight="1">
      <c r="A19" s="34"/>
      <c r="B19" s="66" t="s">
        <v>284</v>
      </c>
      <c r="C19" s="66" t="s">
        <v>285</v>
      </c>
      <c r="D19" s="76" t="s">
        <v>101</v>
      </c>
      <c r="E19" s="113">
        <v>1377.31</v>
      </c>
      <c r="F19" s="66">
        <v>1.4</v>
      </c>
    </row>
    <row r="20" spans="1:6" ht="15.75" customHeight="1">
      <c r="A20" s="34"/>
      <c r="B20" s="69" t="s">
        <v>93</v>
      </c>
      <c r="C20" s="69" t="s">
        <v>657</v>
      </c>
      <c r="D20" s="114" t="s">
        <v>91</v>
      </c>
      <c r="E20" s="117">
        <v>495.43</v>
      </c>
      <c r="F20" s="69">
        <v>0.5</v>
      </c>
    </row>
    <row r="21" spans="1:6" ht="15.75" customHeight="1">
      <c r="A21" s="34"/>
      <c r="B21" s="66" t="s">
        <v>205</v>
      </c>
      <c r="C21" s="66" t="s">
        <v>214</v>
      </c>
      <c r="D21" s="76" t="s">
        <v>91</v>
      </c>
      <c r="E21" s="113">
        <v>116.85</v>
      </c>
      <c r="F21" s="66">
        <v>0.12</v>
      </c>
    </row>
    <row r="22" spans="1:6" ht="15.75" customHeight="1">
      <c r="A22" s="34"/>
      <c r="B22" s="69" t="s">
        <v>133</v>
      </c>
      <c r="C22" s="69" t="s">
        <v>143</v>
      </c>
      <c r="D22" s="114" t="s">
        <v>91</v>
      </c>
      <c r="E22" s="117">
        <v>183.94</v>
      </c>
      <c r="F22" s="69">
        <v>0.19</v>
      </c>
    </row>
    <row r="23" spans="1:6" ht="15.75" customHeight="1">
      <c r="A23" s="34"/>
      <c r="B23" s="66" t="s">
        <v>113</v>
      </c>
      <c r="C23" s="66" t="s">
        <v>114</v>
      </c>
      <c r="D23" s="76" t="s">
        <v>91</v>
      </c>
      <c r="E23" s="113">
        <v>139.46</v>
      </c>
      <c r="F23" s="66">
        <v>0.14000000000000001</v>
      </c>
    </row>
    <row r="24" spans="1:6" ht="15.75" customHeight="1">
      <c r="A24" s="34"/>
      <c r="B24" s="69" t="s">
        <v>534</v>
      </c>
      <c r="C24" s="69" t="s">
        <v>580</v>
      </c>
      <c r="D24" s="114" t="s">
        <v>91</v>
      </c>
      <c r="E24" s="117">
        <v>81.17</v>
      </c>
      <c r="F24" s="69">
        <v>0.08</v>
      </c>
    </row>
    <row r="25" spans="1:6" ht="15.75" customHeight="1">
      <c r="A25" s="34"/>
      <c r="B25" s="66" t="s">
        <v>254</v>
      </c>
      <c r="C25" s="66" t="s">
        <v>658</v>
      </c>
      <c r="D25" s="76" t="s">
        <v>101</v>
      </c>
      <c r="E25" s="113">
        <v>51.97</v>
      </c>
      <c r="F25" s="66">
        <v>0.05</v>
      </c>
    </row>
    <row r="26" spans="1:6" ht="15.75" customHeight="1">
      <c r="A26" s="34"/>
      <c r="B26" s="69" t="s">
        <v>181</v>
      </c>
      <c r="C26" s="69" t="s">
        <v>659</v>
      </c>
      <c r="D26" s="114" t="s">
        <v>91</v>
      </c>
      <c r="E26" s="117">
        <v>152.66</v>
      </c>
      <c r="F26" s="69">
        <v>0.16</v>
      </c>
    </row>
    <row r="27" spans="1:6" ht="15.75" customHeight="1">
      <c r="A27" s="34"/>
      <c r="B27" s="66" t="s">
        <v>362</v>
      </c>
      <c r="C27" s="66" t="s">
        <v>660</v>
      </c>
      <c r="D27" s="76" t="s">
        <v>91</v>
      </c>
      <c r="E27" s="113">
        <v>68.510000000000005</v>
      </c>
      <c r="F27" s="66">
        <v>7.0000000000000007E-2</v>
      </c>
    </row>
    <row r="28" spans="1:6" ht="15.75" customHeight="1">
      <c r="A28" s="34"/>
      <c r="B28" s="69" t="s">
        <v>304</v>
      </c>
      <c r="C28" s="69" t="s">
        <v>313</v>
      </c>
      <c r="D28" s="114" t="s">
        <v>91</v>
      </c>
      <c r="E28" s="117">
        <v>124.12</v>
      </c>
      <c r="F28" s="69">
        <v>0.13</v>
      </c>
    </row>
    <row r="29" spans="1:6" ht="15.75" customHeight="1">
      <c r="A29" s="34"/>
      <c r="B29" s="66" t="s">
        <v>411</v>
      </c>
      <c r="C29" s="66" t="s">
        <v>661</v>
      </c>
      <c r="D29" s="76" t="s">
        <v>91</v>
      </c>
      <c r="E29" s="113">
        <v>118.07</v>
      </c>
      <c r="F29" s="66">
        <v>0.12</v>
      </c>
    </row>
    <row r="30" spans="1:6" ht="15.75" customHeight="1">
      <c r="A30" s="34"/>
      <c r="B30" s="69" t="s">
        <v>535</v>
      </c>
      <c r="C30" s="69" t="s">
        <v>581</v>
      </c>
      <c r="D30" s="114" t="s">
        <v>91</v>
      </c>
      <c r="E30" s="117">
        <v>182.41</v>
      </c>
      <c r="F30" s="69">
        <v>0.19</v>
      </c>
    </row>
    <row r="31" spans="1:6" ht="15.75" customHeight="1">
      <c r="A31" s="34"/>
      <c r="B31" s="66" t="s">
        <v>115</v>
      </c>
      <c r="C31" s="66" t="s">
        <v>662</v>
      </c>
      <c r="D31" s="76" t="s">
        <v>91</v>
      </c>
      <c r="E31" s="113">
        <v>63.5</v>
      </c>
      <c r="F31" s="66">
        <v>0.06</v>
      </c>
    </row>
    <row r="32" spans="1:6" ht="15.75" customHeight="1">
      <c r="A32" s="34"/>
      <c r="B32" s="69" t="s">
        <v>440</v>
      </c>
      <c r="C32" s="69" t="s">
        <v>460</v>
      </c>
      <c r="D32" s="114" t="s">
        <v>91</v>
      </c>
      <c r="E32" s="117">
        <v>114.56</v>
      </c>
      <c r="F32" s="69">
        <v>0.12</v>
      </c>
    </row>
    <row r="33" spans="1:6" ht="15.75" customHeight="1">
      <c r="A33" s="34"/>
      <c r="B33" s="66" t="s">
        <v>442</v>
      </c>
      <c r="C33" s="66" t="s">
        <v>462</v>
      </c>
      <c r="D33" s="76" t="s">
        <v>91</v>
      </c>
      <c r="E33" s="113">
        <v>101.59</v>
      </c>
      <c r="F33" s="66">
        <v>0.1</v>
      </c>
    </row>
    <row r="34" spans="1:6" ht="15.75" customHeight="1">
      <c r="A34" s="34"/>
      <c r="B34" s="69" t="s">
        <v>536</v>
      </c>
      <c r="C34" s="69" t="s">
        <v>663</v>
      </c>
      <c r="D34" s="114" t="s">
        <v>101</v>
      </c>
      <c r="E34" s="117">
        <v>64.180000000000007</v>
      </c>
      <c r="F34" s="69">
        <v>7.0000000000000007E-2</v>
      </c>
    </row>
    <row r="35" spans="1:6" ht="15.75" customHeight="1">
      <c r="A35" s="34"/>
      <c r="B35" s="66" t="s">
        <v>413</v>
      </c>
      <c r="C35" s="66" t="s">
        <v>423</v>
      </c>
      <c r="D35" s="76" t="s">
        <v>91</v>
      </c>
      <c r="E35" s="113">
        <v>215.44</v>
      </c>
      <c r="F35" s="66">
        <v>0.22</v>
      </c>
    </row>
    <row r="36" spans="1:6" ht="15.75" customHeight="1">
      <c r="A36" s="34"/>
      <c r="B36" s="69" t="s">
        <v>414</v>
      </c>
      <c r="C36" s="69" t="s">
        <v>424</v>
      </c>
      <c r="D36" s="114" t="s">
        <v>91</v>
      </c>
      <c r="E36" s="117">
        <v>307.7</v>
      </c>
      <c r="F36" s="69">
        <v>0.31</v>
      </c>
    </row>
    <row r="37" spans="1:6" ht="15.75" customHeight="1">
      <c r="A37" s="34"/>
      <c r="B37" s="66" t="s">
        <v>443</v>
      </c>
      <c r="C37" s="66" t="s">
        <v>664</v>
      </c>
      <c r="D37" s="76" t="s">
        <v>101</v>
      </c>
      <c r="E37" s="113">
        <v>251.15</v>
      </c>
      <c r="F37" s="66">
        <v>0.26</v>
      </c>
    </row>
    <row r="38" spans="1:6" ht="15.75" customHeight="1">
      <c r="A38" s="34"/>
      <c r="B38" s="69" t="s">
        <v>415</v>
      </c>
      <c r="C38" s="69" t="s">
        <v>425</v>
      </c>
      <c r="D38" s="114" t="s">
        <v>91</v>
      </c>
      <c r="E38" s="117">
        <v>265.39</v>
      </c>
      <c r="F38" s="69">
        <v>0.27</v>
      </c>
    </row>
    <row r="39" spans="1:6" ht="15.75" customHeight="1">
      <c r="A39" s="34"/>
      <c r="B39" s="66" t="s">
        <v>537</v>
      </c>
      <c r="C39" s="66" t="s">
        <v>583</v>
      </c>
      <c r="D39" s="76" t="s">
        <v>91</v>
      </c>
      <c r="E39" s="113">
        <v>82.81</v>
      </c>
      <c r="F39" s="66">
        <v>0.08</v>
      </c>
    </row>
    <row r="40" spans="1:6" ht="15.75" customHeight="1">
      <c r="A40" s="34"/>
      <c r="B40" s="69" t="s">
        <v>538</v>
      </c>
      <c r="C40" s="69" t="s">
        <v>665</v>
      </c>
      <c r="D40" s="114" t="s">
        <v>101</v>
      </c>
      <c r="E40" s="117">
        <v>180.43</v>
      </c>
      <c r="F40" s="69">
        <v>0.18</v>
      </c>
    </row>
    <row r="41" spans="1:6" ht="15.75" customHeight="1">
      <c r="A41" s="34"/>
      <c r="B41" s="66" t="s">
        <v>51</v>
      </c>
      <c r="C41" s="66" t="s">
        <v>261</v>
      </c>
      <c r="D41" s="76" t="s">
        <v>91</v>
      </c>
      <c r="E41" s="113">
        <v>200.05</v>
      </c>
      <c r="F41" s="66">
        <v>0.2</v>
      </c>
    </row>
    <row r="42" spans="1:6" ht="15.75" customHeight="1">
      <c r="A42" s="34"/>
      <c r="B42" s="69" t="s">
        <v>305</v>
      </c>
      <c r="C42" s="69" t="s">
        <v>314</v>
      </c>
      <c r="D42" s="114" t="s">
        <v>91</v>
      </c>
      <c r="E42" s="117">
        <v>185.56</v>
      </c>
      <c r="F42" s="69">
        <v>0.19</v>
      </c>
    </row>
    <row r="43" spans="1:6" ht="15.75" customHeight="1">
      <c r="A43" s="34"/>
      <c r="B43" s="66" t="s">
        <v>540</v>
      </c>
      <c r="C43" s="66" t="s">
        <v>666</v>
      </c>
      <c r="D43" s="76" t="s">
        <v>101</v>
      </c>
      <c r="E43" s="113">
        <v>99.47</v>
      </c>
      <c r="F43" s="66">
        <v>0.1</v>
      </c>
    </row>
    <row r="44" spans="1:6" ht="15.75" customHeight="1">
      <c r="A44" s="34"/>
      <c r="B44" s="69" t="s">
        <v>374</v>
      </c>
      <c r="C44" s="69" t="s">
        <v>585</v>
      </c>
      <c r="D44" s="114" t="s">
        <v>91</v>
      </c>
      <c r="E44" s="117">
        <v>135.12</v>
      </c>
      <c r="F44" s="69">
        <v>0.14000000000000001</v>
      </c>
    </row>
    <row r="45" spans="1:6" ht="15.75" customHeight="1">
      <c r="A45" s="34"/>
      <c r="B45" s="66" t="s">
        <v>84</v>
      </c>
      <c r="C45" s="66" t="s">
        <v>667</v>
      </c>
      <c r="D45" s="76" t="s">
        <v>91</v>
      </c>
      <c r="E45" s="113">
        <v>89.43</v>
      </c>
      <c r="F45" s="66">
        <v>0.09</v>
      </c>
    </row>
    <row r="46" spans="1:6" ht="15.75" customHeight="1">
      <c r="A46" s="34"/>
      <c r="B46" s="69" t="s">
        <v>199</v>
      </c>
      <c r="C46" s="69" t="s">
        <v>200</v>
      </c>
      <c r="D46" s="114" t="s">
        <v>91</v>
      </c>
      <c r="E46" s="117">
        <v>450.83</v>
      </c>
      <c r="F46" s="69">
        <v>0.46</v>
      </c>
    </row>
    <row r="47" spans="1:6" ht="15.75" customHeight="1">
      <c r="A47" s="34"/>
      <c r="B47" s="66" t="s">
        <v>489</v>
      </c>
      <c r="C47" s="66" t="s">
        <v>668</v>
      </c>
      <c r="D47" s="76" t="s">
        <v>101</v>
      </c>
      <c r="E47" s="113">
        <v>69.239999999999995</v>
      </c>
      <c r="F47" s="66">
        <v>7.0000000000000007E-2</v>
      </c>
    </row>
    <row r="48" spans="1:6" ht="15.75" customHeight="1">
      <c r="A48" s="34"/>
      <c r="B48" s="69" t="s">
        <v>539</v>
      </c>
      <c r="C48" s="69" t="s">
        <v>586</v>
      </c>
      <c r="D48" s="114" t="s">
        <v>91</v>
      </c>
      <c r="E48" s="117">
        <v>1010.06</v>
      </c>
      <c r="F48" s="69">
        <v>1.03</v>
      </c>
    </row>
    <row r="49" spans="1:6" ht="15.75" customHeight="1">
      <c r="A49" s="34"/>
      <c r="B49" s="66" t="s">
        <v>541</v>
      </c>
      <c r="C49" s="66" t="s">
        <v>588</v>
      </c>
      <c r="D49" s="76" t="s">
        <v>91</v>
      </c>
      <c r="E49" s="113">
        <v>4238.26</v>
      </c>
      <c r="F49" s="66">
        <v>4.3</v>
      </c>
    </row>
    <row r="50" spans="1:6" ht="15.75" customHeight="1">
      <c r="A50" s="34"/>
      <c r="B50" s="69" t="s">
        <v>542</v>
      </c>
      <c r="C50" s="69" t="s">
        <v>589</v>
      </c>
      <c r="D50" s="114" t="s">
        <v>91</v>
      </c>
      <c r="E50" s="117">
        <v>345.51</v>
      </c>
      <c r="F50" s="69">
        <v>0.35</v>
      </c>
    </row>
    <row r="51" spans="1:6" ht="15.75" customHeight="1">
      <c r="A51" s="34"/>
      <c r="B51" s="66" t="s">
        <v>148</v>
      </c>
      <c r="C51" s="66" t="s">
        <v>669</v>
      </c>
      <c r="D51" s="76" t="s">
        <v>91</v>
      </c>
      <c r="E51" s="113">
        <v>909.56</v>
      </c>
      <c r="F51" s="66">
        <v>0.92</v>
      </c>
    </row>
    <row r="52" spans="1:6" ht="15.75" customHeight="1">
      <c r="A52" s="34"/>
      <c r="B52" s="69" t="s">
        <v>406</v>
      </c>
      <c r="C52" s="69" t="s">
        <v>670</v>
      </c>
      <c r="D52" s="114" t="s">
        <v>91</v>
      </c>
      <c r="E52" s="117">
        <v>413.94</v>
      </c>
      <c r="F52" s="69">
        <v>0.42</v>
      </c>
    </row>
    <row r="53" spans="1:6" ht="15.75" customHeight="1">
      <c r="A53" s="34"/>
      <c r="B53" s="66" t="s">
        <v>182</v>
      </c>
      <c r="C53" s="66" t="s">
        <v>671</v>
      </c>
      <c r="D53" s="76" t="s">
        <v>91</v>
      </c>
      <c r="E53" s="113">
        <v>221.25</v>
      </c>
      <c r="F53" s="66">
        <v>0.22</v>
      </c>
    </row>
    <row r="54" spans="1:6" ht="15.75" customHeight="1">
      <c r="A54" s="34"/>
      <c r="B54" s="69" t="s">
        <v>543</v>
      </c>
      <c r="C54" s="69" t="s">
        <v>590</v>
      </c>
      <c r="D54" s="114" t="s">
        <v>91</v>
      </c>
      <c r="E54" s="117">
        <v>964.48</v>
      </c>
      <c r="F54" s="69">
        <v>0.98</v>
      </c>
    </row>
    <row r="55" spans="1:6" ht="15.75" customHeight="1">
      <c r="A55" s="34"/>
      <c r="B55" s="66" t="s">
        <v>149</v>
      </c>
      <c r="C55" s="66" t="s">
        <v>672</v>
      </c>
      <c r="D55" s="76" t="s">
        <v>91</v>
      </c>
      <c r="E55" s="113">
        <v>473.17</v>
      </c>
      <c r="F55" s="66">
        <v>0.48</v>
      </c>
    </row>
    <row r="56" spans="1:6" ht="15.75" customHeight="1">
      <c r="A56" s="34"/>
      <c r="B56" s="69" t="s">
        <v>380</v>
      </c>
      <c r="C56" s="69" t="s">
        <v>494</v>
      </c>
      <c r="D56" s="114" t="s">
        <v>101</v>
      </c>
      <c r="E56" s="117">
        <v>74.34</v>
      </c>
      <c r="F56" s="69">
        <v>0.08</v>
      </c>
    </row>
    <row r="57" spans="1:6" ht="15.75" customHeight="1">
      <c r="A57" s="34"/>
      <c r="B57" s="66" t="s">
        <v>171</v>
      </c>
      <c r="C57" s="66" t="s">
        <v>673</v>
      </c>
      <c r="D57" s="76" t="s">
        <v>101</v>
      </c>
      <c r="E57" s="113">
        <v>374.85</v>
      </c>
      <c r="F57" s="66">
        <v>0.38</v>
      </c>
    </row>
    <row r="58" spans="1:6" ht="15.75" customHeight="1">
      <c r="A58" s="34"/>
      <c r="B58" s="69" t="s">
        <v>246</v>
      </c>
      <c r="C58" s="69" t="s">
        <v>674</v>
      </c>
      <c r="D58" s="114" t="s">
        <v>91</v>
      </c>
      <c r="E58" s="117">
        <v>77.02</v>
      </c>
      <c r="F58" s="69">
        <v>0.08</v>
      </c>
    </row>
    <row r="59" spans="1:6" ht="15.75" customHeight="1">
      <c r="A59" s="34"/>
      <c r="B59" s="66" t="s">
        <v>48</v>
      </c>
      <c r="C59" s="66" t="s">
        <v>675</v>
      </c>
      <c r="D59" s="76" t="s">
        <v>91</v>
      </c>
      <c r="E59" s="113">
        <v>62.38</v>
      </c>
      <c r="F59" s="66">
        <v>0.06</v>
      </c>
    </row>
    <row r="60" spans="1:6" ht="15.75" customHeight="1">
      <c r="A60" s="34"/>
      <c r="B60" s="69" t="s">
        <v>85</v>
      </c>
      <c r="C60" s="69" t="s">
        <v>676</v>
      </c>
      <c r="D60" s="114" t="s">
        <v>91</v>
      </c>
      <c r="E60" s="117">
        <v>142.76</v>
      </c>
      <c r="F60" s="69">
        <v>0.14000000000000001</v>
      </c>
    </row>
    <row r="61" spans="1:6" ht="15.75" customHeight="1">
      <c r="A61" s="34"/>
      <c r="B61" s="66" t="s">
        <v>383</v>
      </c>
      <c r="C61" s="66" t="s">
        <v>677</v>
      </c>
      <c r="D61" s="76" t="s">
        <v>91</v>
      </c>
      <c r="E61" s="113">
        <v>474.64</v>
      </c>
      <c r="F61" s="66">
        <v>0.48</v>
      </c>
    </row>
    <row r="62" spans="1:6" ht="15.75" customHeight="1">
      <c r="A62" s="34"/>
      <c r="B62" s="69" t="s">
        <v>251</v>
      </c>
      <c r="C62" s="69" t="s">
        <v>678</v>
      </c>
      <c r="D62" s="114" t="s">
        <v>91</v>
      </c>
      <c r="E62" s="117">
        <v>314.24</v>
      </c>
      <c r="F62" s="69">
        <v>0.32</v>
      </c>
    </row>
    <row r="63" spans="1:6" ht="15.75" customHeight="1">
      <c r="A63" s="34"/>
      <c r="B63" s="66" t="s">
        <v>451</v>
      </c>
      <c r="C63" s="66" t="s">
        <v>679</v>
      </c>
      <c r="D63" s="76" t="s">
        <v>91</v>
      </c>
      <c r="E63" s="113">
        <v>98.49</v>
      </c>
      <c r="F63" s="66">
        <v>0.1</v>
      </c>
    </row>
    <row r="64" spans="1:6" ht="15.75" customHeight="1">
      <c r="A64" s="34"/>
      <c r="B64" s="69" t="s">
        <v>78</v>
      </c>
      <c r="C64" s="69" t="s">
        <v>680</v>
      </c>
      <c r="D64" s="114" t="s">
        <v>91</v>
      </c>
      <c r="E64" s="117">
        <v>417.3</v>
      </c>
      <c r="F64" s="69">
        <v>0.42</v>
      </c>
    </row>
    <row r="65" spans="1:6" ht="15.75" customHeight="1">
      <c r="A65" s="34"/>
      <c r="B65" s="66" t="s">
        <v>102</v>
      </c>
      <c r="C65" s="66" t="s">
        <v>681</v>
      </c>
      <c r="D65" s="76" t="s">
        <v>91</v>
      </c>
      <c r="E65" s="113">
        <v>67.03</v>
      </c>
      <c r="F65" s="66">
        <v>7.0000000000000007E-2</v>
      </c>
    </row>
    <row r="66" spans="1:6" ht="15.75" customHeight="1">
      <c r="A66" s="34"/>
      <c r="B66" s="69" t="s">
        <v>184</v>
      </c>
      <c r="C66" s="69" t="s">
        <v>682</v>
      </c>
      <c r="D66" s="114" t="s">
        <v>91</v>
      </c>
      <c r="E66" s="117">
        <v>161.97</v>
      </c>
      <c r="F66" s="69">
        <v>0.16</v>
      </c>
    </row>
    <row r="67" spans="1:6" ht="15.75" customHeight="1">
      <c r="A67" s="34"/>
      <c r="B67" s="66" t="s">
        <v>309</v>
      </c>
      <c r="C67" s="66" t="s">
        <v>683</v>
      </c>
      <c r="D67" s="76" t="s">
        <v>101</v>
      </c>
      <c r="E67" s="113">
        <v>169.45</v>
      </c>
      <c r="F67" s="66">
        <v>0.17</v>
      </c>
    </row>
    <row r="68" spans="1:6" ht="15.75" customHeight="1">
      <c r="A68" s="34"/>
      <c r="B68" s="69" t="s">
        <v>32</v>
      </c>
      <c r="C68" s="69" t="s">
        <v>684</v>
      </c>
      <c r="D68" s="114" t="s">
        <v>91</v>
      </c>
      <c r="E68" s="117">
        <v>106.49</v>
      </c>
      <c r="F68" s="69">
        <v>0.11</v>
      </c>
    </row>
    <row r="69" spans="1:6" ht="15.75" customHeight="1">
      <c r="A69" s="34"/>
      <c r="B69" s="66" t="s">
        <v>368</v>
      </c>
      <c r="C69" s="66" t="s">
        <v>685</v>
      </c>
      <c r="D69" s="76" t="s">
        <v>91</v>
      </c>
      <c r="E69" s="113">
        <v>479.17</v>
      </c>
      <c r="F69" s="66">
        <v>0.49</v>
      </c>
    </row>
    <row r="70" spans="1:6" ht="15.75" customHeight="1">
      <c r="A70" s="34"/>
      <c r="B70" s="69" t="s">
        <v>387</v>
      </c>
      <c r="C70" s="69" t="s">
        <v>686</v>
      </c>
      <c r="D70" s="114" t="s">
        <v>91</v>
      </c>
      <c r="E70" s="117">
        <v>229.75</v>
      </c>
      <c r="F70" s="69">
        <v>0.23</v>
      </c>
    </row>
    <row r="71" spans="1:6" ht="15.75" customHeight="1">
      <c r="A71" s="34"/>
      <c r="B71" s="66" t="s">
        <v>544</v>
      </c>
      <c r="C71" s="66" t="s">
        <v>591</v>
      </c>
      <c r="D71" s="76" t="s">
        <v>91</v>
      </c>
      <c r="E71" s="113">
        <v>271.45</v>
      </c>
      <c r="F71" s="66">
        <v>0.28000000000000003</v>
      </c>
    </row>
    <row r="72" spans="1:6" ht="15.75" customHeight="1">
      <c r="A72" s="34"/>
      <c r="B72" s="69" t="s">
        <v>545</v>
      </c>
      <c r="C72" s="69" t="s">
        <v>592</v>
      </c>
      <c r="D72" s="114" t="s">
        <v>91</v>
      </c>
      <c r="E72" s="117">
        <v>103.88</v>
      </c>
      <c r="F72" s="69">
        <v>0.11</v>
      </c>
    </row>
    <row r="73" spans="1:6" ht="15.75" customHeight="1">
      <c r="A73" s="34"/>
      <c r="B73" s="66" t="s">
        <v>50</v>
      </c>
      <c r="C73" s="66" t="s">
        <v>593</v>
      </c>
      <c r="D73" s="76" t="s">
        <v>91</v>
      </c>
      <c r="E73" s="113">
        <v>95.9</v>
      </c>
      <c r="F73" s="66">
        <v>0.1</v>
      </c>
    </row>
    <row r="74" spans="1:6" ht="15.75" customHeight="1">
      <c r="A74" s="34"/>
      <c r="B74" s="69" t="s">
        <v>546</v>
      </c>
      <c r="C74" s="69" t="s">
        <v>594</v>
      </c>
      <c r="D74" s="114" t="s">
        <v>91</v>
      </c>
      <c r="E74" s="117">
        <v>343.32</v>
      </c>
      <c r="F74" s="69">
        <v>0.35</v>
      </c>
    </row>
    <row r="75" spans="1:6" ht="15.75" customHeight="1">
      <c r="A75" s="34"/>
      <c r="B75" s="66" t="s">
        <v>33</v>
      </c>
      <c r="C75" s="66" t="s">
        <v>687</v>
      </c>
      <c r="D75" s="76" t="s">
        <v>91</v>
      </c>
      <c r="E75" s="113">
        <v>149.46</v>
      </c>
      <c r="F75" s="66">
        <v>0.15</v>
      </c>
    </row>
    <row r="76" spans="1:6" ht="15.75" customHeight="1">
      <c r="A76" s="34"/>
      <c r="B76" s="69" t="s">
        <v>363</v>
      </c>
      <c r="C76" s="69" t="s">
        <v>688</v>
      </c>
      <c r="D76" s="114" t="s">
        <v>91</v>
      </c>
      <c r="E76" s="117">
        <v>294.24</v>
      </c>
      <c r="F76" s="69">
        <v>0.3</v>
      </c>
    </row>
    <row r="77" spans="1:6" ht="15.75" customHeight="1">
      <c r="A77" s="34"/>
      <c r="B77" s="66" t="s">
        <v>490</v>
      </c>
      <c r="C77" s="66" t="s">
        <v>689</v>
      </c>
      <c r="D77" s="76" t="s">
        <v>101</v>
      </c>
      <c r="E77" s="113">
        <v>74.849999999999994</v>
      </c>
      <c r="F77" s="66">
        <v>0.08</v>
      </c>
    </row>
    <row r="78" spans="1:6" ht="15.75" customHeight="1">
      <c r="A78" s="34"/>
      <c r="B78" s="69" t="s">
        <v>163</v>
      </c>
      <c r="C78" s="69" t="s">
        <v>690</v>
      </c>
      <c r="D78" s="114" t="s">
        <v>91</v>
      </c>
      <c r="E78" s="117">
        <v>243.3</v>
      </c>
      <c r="F78" s="69">
        <v>0.25</v>
      </c>
    </row>
    <row r="79" spans="1:6" ht="15.75" customHeight="1">
      <c r="A79" s="34"/>
      <c r="B79" s="66" t="s">
        <v>355</v>
      </c>
      <c r="C79" s="66" t="s">
        <v>691</v>
      </c>
      <c r="D79" s="76" t="s">
        <v>101</v>
      </c>
      <c r="E79" s="113">
        <v>454.45</v>
      </c>
      <c r="F79" s="66">
        <v>0.46</v>
      </c>
    </row>
    <row r="80" spans="1:6" ht="15.75" customHeight="1">
      <c r="A80" s="34"/>
      <c r="B80" s="69" t="s">
        <v>206</v>
      </c>
      <c r="C80" s="69" t="s">
        <v>215</v>
      </c>
      <c r="D80" s="114" t="s">
        <v>91</v>
      </c>
      <c r="E80" s="117">
        <v>116.84</v>
      </c>
      <c r="F80" s="69">
        <v>0.12</v>
      </c>
    </row>
    <row r="81" spans="1:6" ht="15.75" customHeight="1">
      <c r="A81" s="34"/>
      <c r="B81" s="66" t="s">
        <v>167</v>
      </c>
      <c r="C81" s="66" t="s">
        <v>179</v>
      </c>
      <c r="D81" s="76" t="s">
        <v>91</v>
      </c>
      <c r="E81" s="113">
        <v>520.66</v>
      </c>
      <c r="F81" s="66">
        <v>0.53</v>
      </c>
    </row>
    <row r="82" spans="1:6" ht="15.75" customHeight="1">
      <c r="A82" s="34"/>
      <c r="B82" s="69" t="s">
        <v>191</v>
      </c>
      <c r="C82" s="69" t="s">
        <v>509</v>
      </c>
      <c r="D82" s="114" t="s">
        <v>101</v>
      </c>
      <c r="E82" s="117">
        <v>189.65</v>
      </c>
      <c r="F82" s="69">
        <v>0.19</v>
      </c>
    </row>
    <row r="83" spans="1:6" ht="15.75" customHeight="1">
      <c r="A83" s="34"/>
      <c r="B83" s="66" t="s">
        <v>487</v>
      </c>
      <c r="C83" s="66" t="s">
        <v>692</v>
      </c>
      <c r="D83" s="76" t="s">
        <v>91</v>
      </c>
      <c r="E83" s="113">
        <v>440.92</v>
      </c>
      <c r="F83" s="66">
        <v>0.45</v>
      </c>
    </row>
    <row r="84" spans="1:6" ht="15.75" customHeight="1">
      <c r="A84" s="34"/>
      <c r="B84" s="69" t="s">
        <v>398</v>
      </c>
      <c r="C84" s="69" t="s">
        <v>397</v>
      </c>
      <c r="D84" s="114" t="s">
        <v>91</v>
      </c>
      <c r="E84" s="117">
        <v>139.6</v>
      </c>
      <c r="F84" s="69">
        <v>0.14000000000000001</v>
      </c>
    </row>
    <row r="85" spans="1:6" ht="15.75" customHeight="1">
      <c r="A85" s="34"/>
      <c r="B85" s="66" t="s">
        <v>484</v>
      </c>
      <c r="C85" s="66" t="s">
        <v>693</v>
      </c>
      <c r="D85" s="76" t="s">
        <v>91</v>
      </c>
      <c r="E85" s="113">
        <v>267.06</v>
      </c>
      <c r="F85" s="66">
        <v>0.27</v>
      </c>
    </row>
    <row r="86" spans="1:6" ht="15.75" customHeight="1">
      <c r="A86" s="34"/>
      <c r="B86" s="69" t="s">
        <v>485</v>
      </c>
      <c r="C86" s="69" t="s">
        <v>694</v>
      </c>
      <c r="D86" s="114" t="s">
        <v>91</v>
      </c>
      <c r="E86" s="117">
        <v>66.849999999999994</v>
      </c>
      <c r="F86" s="69">
        <v>7.0000000000000007E-2</v>
      </c>
    </row>
    <row r="87" spans="1:6" ht="15.75" customHeight="1">
      <c r="A87" s="34"/>
      <c r="B87" s="66" t="s">
        <v>17</v>
      </c>
      <c r="C87" s="66" t="s">
        <v>695</v>
      </c>
      <c r="D87" s="76" t="s">
        <v>91</v>
      </c>
      <c r="E87" s="113">
        <v>652.66</v>
      </c>
      <c r="F87" s="66">
        <v>0.66</v>
      </c>
    </row>
    <row r="88" spans="1:6" ht="15.75" customHeight="1">
      <c r="A88" s="34"/>
      <c r="B88" s="69" t="s">
        <v>192</v>
      </c>
      <c r="C88" s="69" t="s">
        <v>496</v>
      </c>
      <c r="D88" s="114" t="s">
        <v>91</v>
      </c>
      <c r="E88" s="117">
        <v>59.93</v>
      </c>
      <c r="F88" s="69">
        <v>0.06</v>
      </c>
    </row>
    <row r="89" spans="1:6" ht="15.75" customHeight="1">
      <c r="A89" s="34"/>
      <c r="B89" s="66" t="s">
        <v>116</v>
      </c>
      <c r="C89" s="66" t="s">
        <v>117</v>
      </c>
      <c r="D89" s="76" t="s">
        <v>91</v>
      </c>
      <c r="E89" s="113">
        <v>430.77</v>
      </c>
      <c r="F89" s="66">
        <v>0.44</v>
      </c>
    </row>
    <row r="90" spans="1:6" ht="15.75" customHeight="1">
      <c r="A90" s="34"/>
      <c r="B90" s="69" t="s">
        <v>76</v>
      </c>
      <c r="C90" s="69" t="s">
        <v>696</v>
      </c>
      <c r="D90" s="114" t="s">
        <v>91</v>
      </c>
      <c r="E90" s="117">
        <v>349.49</v>
      </c>
      <c r="F90" s="69">
        <v>0.35</v>
      </c>
    </row>
    <row r="91" spans="1:6" ht="15.75" customHeight="1">
      <c r="A91" s="34"/>
      <c r="B91" s="66" t="s">
        <v>416</v>
      </c>
      <c r="C91" s="66" t="s">
        <v>697</v>
      </c>
      <c r="D91" s="76" t="s">
        <v>101</v>
      </c>
      <c r="E91" s="113">
        <v>63.64</v>
      </c>
      <c r="F91" s="66">
        <v>0.06</v>
      </c>
    </row>
    <row r="92" spans="1:6" ht="15.75" customHeight="1">
      <c r="A92" s="34"/>
      <c r="B92" s="69" t="s">
        <v>407</v>
      </c>
      <c r="C92" s="69" t="s">
        <v>510</v>
      </c>
      <c r="D92" s="114" t="s">
        <v>101</v>
      </c>
      <c r="E92" s="117">
        <v>236.52</v>
      </c>
      <c r="F92" s="69">
        <v>0.24</v>
      </c>
    </row>
    <row r="93" spans="1:6" ht="15.75" customHeight="1">
      <c r="A93" s="34"/>
      <c r="B93" s="66" t="s">
        <v>547</v>
      </c>
      <c r="C93" s="66" t="s">
        <v>595</v>
      </c>
      <c r="D93" s="76" t="s">
        <v>101</v>
      </c>
      <c r="E93" s="113">
        <v>65.319999999999993</v>
      </c>
      <c r="F93" s="66">
        <v>7.0000000000000007E-2</v>
      </c>
    </row>
    <row r="94" spans="1:6" ht="15.75" customHeight="1">
      <c r="A94" s="34"/>
      <c r="B94" s="69" t="s">
        <v>249</v>
      </c>
      <c r="C94" s="69" t="s">
        <v>250</v>
      </c>
      <c r="D94" s="114" t="s">
        <v>91</v>
      </c>
      <c r="E94" s="117">
        <v>73.290000000000006</v>
      </c>
      <c r="F94" s="69">
        <v>7.0000000000000007E-2</v>
      </c>
    </row>
    <row r="95" spans="1:6" ht="15.75" customHeight="1">
      <c r="A95" s="34"/>
      <c r="B95" s="66" t="s">
        <v>125</v>
      </c>
      <c r="C95" s="66" t="s">
        <v>126</v>
      </c>
      <c r="D95" s="76" t="s">
        <v>91</v>
      </c>
      <c r="E95" s="113">
        <v>153.13999999999999</v>
      </c>
      <c r="F95" s="66">
        <v>0.16</v>
      </c>
    </row>
    <row r="96" spans="1:6" ht="15.75" customHeight="1">
      <c r="A96" s="34"/>
      <c r="B96" s="69" t="s">
        <v>445</v>
      </c>
      <c r="C96" s="69" t="s">
        <v>698</v>
      </c>
      <c r="D96" s="114" t="s">
        <v>91</v>
      </c>
      <c r="E96" s="117">
        <v>75.349999999999994</v>
      </c>
      <c r="F96" s="69">
        <v>0.08</v>
      </c>
    </row>
    <row r="97" spans="1:6" ht="15.75" customHeight="1">
      <c r="A97" s="34"/>
      <c r="B97" s="66" t="s">
        <v>288</v>
      </c>
      <c r="C97" s="66" t="s">
        <v>699</v>
      </c>
      <c r="D97" s="76" t="s">
        <v>91</v>
      </c>
      <c r="E97" s="113">
        <v>217.39</v>
      </c>
      <c r="F97" s="66">
        <v>0.22</v>
      </c>
    </row>
    <row r="98" spans="1:6" ht="15.75" customHeight="1">
      <c r="A98" s="34"/>
      <c r="B98" s="69" t="s">
        <v>289</v>
      </c>
      <c r="C98" s="69" t="s">
        <v>290</v>
      </c>
      <c r="D98" s="114" t="s">
        <v>91</v>
      </c>
      <c r="E98" s="117">
        <v>170.28</v>
      </c>
      <c r="F98" s="69">
        <v>0.17</v>
      </c>
    </row>
    <row r="99" spans="1:6" ht="15.75" customHeight="1">
      <c r="A99" s="34"/>
      <c r="B99" s="66" t="s">
        <v>291</v>
      </c>
      <c r="C99" s="66" t="s">
        <v>325</v>
      </c>
      <c r="D99" s="76" t="s">
        <v>91</v>
      </c>
      <c r="E99" s="113">
        <v>107.9</v>
      </c>
      <c r="F99" s="66">
        <v>0.11</v>
      </c>
    </row>
    <row r="100" spans="1:6" ht="15.75" customHeight="1">
      <c r="A100" s="34"/>
      <c r="B100" s="69" t="s">
        <v>548</v>
      </c>
      <c r="C100" s="69" t="s">
        <v>596</v>
      </c>
      <c r="D100" s="114" t="s">
        <v>101</v>
      </c>
      <c r="E100" s="117">
        <v>883.36</v>
      </c>
      <c r="F100" s="69">
        <v>0.9</v>
      </c>
    </row>
    <row r="101" spans="1:6" ht="15.75" customHeight="1">
      <c r="A101" s="34"/>
      <c r="B101" s="66" t="s">
        <v>274</v>
      </c>
      <c r="C101" s="66" t="s">
        <v>700</v>
      </c>
      <c r="D101" s="76" t="s">
        <v>91</v>
      </c>
      <c r="E101" s="113">
        <v>348.61</v>
      </c>
      <c r="F101" s="66">
        <v>0.35</v>
      </c>
    </row>
    <row r="102" spans="1:6" ht="15.75" customHeight="1">
      <c r="A102" s="34"/>
      <c r="B102" s="69" t="s">
        <v>156</v>
      </c>
      <c r="C102" s="69" t="s">
        <v>701</v>
      </c>
      <c r="D102" s="114" t="s">
        <v>91</v>
      </c>
      <c r="E102" s="117">
        <v>545.04999999999995</v>
      </c>
      <c r="F102" s="69">
        <v>0.55000000000000004</v>
      </c>
    </row>
    <row r="103" spans="1:6" ht="15.75" customHeight="1">
      <c r="A103" s="34"/>
      <c r="B103" s="66" t="s">
        <v>366</v>
      </c>
      <c r="C103" s="66" t="s">
        <v>702</v>
      </c>
      <c r="D103" s="76" t="s">
        <v>91</v>
      </c>
      <c r="E103" s="113">
        <v>70.12</v>
      </c>
      <c r="F103" s="66">
        <v>7.0000000000000007E-2</v>
      </c>
    </row>
    <row r="104" spans="1:6" ht="15.75" customHeight="1">
      <c r="A104" s="34"/>
      <c r="B104" s="69" t="s">
        <v>136</v>
      </c>
      <c r="C104" s="69" t="s">
        <v>703</v>
      </c>
      <c r="D104" s="114" t="s">
        <v>91</v>
      </c>
      <c r="E104" s="117">
        <v>757.37</v>
      </c>
      <c r="F104" s="69">
        <v>0.77</v>
      </c>
    </row>
    <row r="105" spans="1:6" ht="15.75" customHeight="1">
      <c r="A105" s="34"/>
      <c r="B105" s="66" t="s">
        <v>127</v>
      </c>
      <c r="C105" s="66" t="s">
        <v>704</v>
      </c>
      <c r="D105" s="76" t="s">
        <v>91</v>
      </c>
      <c r="E105" s="113">
        <v>400.8</v>
      </c>
      <c r="F105" s="66">
        <v>0.41</v>
      </c>
    </row>
    <row r="106" spans="1:6" ht="15.75" customHeight="1">
      <c r="A106" s="34"/>
      <c r="B106" s="69" t="s">
        <v>193</v>
      </c>
      <c r="C106" s="69" t="s">
        <v>705</v>
      </c>
      <c r="D106" s="114" t="s">
        <v>91</v>
      </c>
      <c r="E106" s="117">
        <v>60.41</v>
      </c>
      <c r="F106" s="69">
        <v>0.06</v>
      </c>
    </row>
    <row r="107" spans="1:6" ht="15.75" customHeight="1">
      <c r="A107" s="34"/>
      <c r="B107" s="66" t="s">
        <v>157</v>
      </c>
      <c r="C107" s="66" t="s">
        <v>326</v>
      </c>
      <c r="D107" s="76" t="s">
        <v>91</v>
      </c>
      <c r="E107" s="113">
        <v>543.46</v>
      </c>
      <c r="F107" s="66">
        <v>0.55000000000000004</v>
      </c>
    </row>
    <row r="108" spans="1:6" ht="15.75" customHeight="1">
      <c r="A108" s="34"/>
      <c r="B108" s="69" t="s">
        <v>137</v>
      </c>
      <c r="C108" s="69" t="s">
        <v>706</v>
      </c>
      <c r="D108" s="114" t="s">
        <v>91</v>
      </c>
      <c r="E108" s="117">
        <v>276.22000000000003</v>
      </c>
      <c r="F108" s="69">
        <v>0.28000000000000003</v>
      </c>
    </row>
    <row r="109" spans="1:6" ht="15.75" customHeight="1">
      <c r="A109" s="34"/>
      <c r="B109" s="66" t="s">
        <v>138</v>
      </c>
      <c r="C109" s="66" t="s">
        <v>707</v>
      </c>
      <c r="D109" s="76" t="s">
        <v>91</v>
      </c>
      <c r="E109" s="113">
        <v>238.75</v>
      </c>
      <c r="F109" s="66">
        <v>0.24</v>
      </c>
    </row>
    <row r="110" spans="1:6" ht="15.75" customHeight="1">
      <c r="A110" s="34"/>
      <c r="B110" s="69" t="s">
        <v>267</v>
      </c>
      <c r="C110" s="69" t="s">
        <v>708</v>
      </c>
      <c r="D110" s="114" t="s">
        <v>91</v>
      </c>
      <c r="E110" s="117">
        <v>100.39</v>
      </c>
      <c r="F110" s="69">
        <v>0.1</v>
      </c>
    </row>
    <row r="111" spans="1:6" ht="15.75" customHeight="1">
      <c r="A111" s="34"/>
      <c r="B111" s="66" t="s">
        <v>381</v>
      </c>
      <c r="C111" s="66" t="s">
        <v>709</v>
      </c>
      <c r="D111" s="76" t="s">
        <v>91</v>
      </c>
      <c r="E111" s="113">
        <v>107.97</v>
      </c>
      <c r="F111" s="66">
        <v>0.11</v>
      </c>
    </row>
    <row r="112" spans="1:6" ht="15.75" customHeight="1">
      <c r="A112" s="34"/>
      <c r="B112" s="69" t="s">
        <v>446</v>
      </c>
      <c r="C112" s="69" t="s">
        <v>710</v>
      </c>
      <c r="D112" s="114" t="s">
        <v>91</v>
      </c>
      <c r="E112" s="117">
        <v>470.01</v>
      </c>
      <c r="F112" s="69">
        <v>0.48</v>
      </c>
    </row>
    <row r="113" spans="1:6" ht="15.75" customHeight="1">
      <c r="A113" s="34"/>
      <c r="B113" s="66" t="s">
        <v>382</v>
      </c>
      <c r="C113" s="66" t="s">
        <v>511</v>
      </c>
      <c r="D113" s="76" t="s">
        <v>91</v>
      </c>
      <c r="E113" s="113">
        <v>3056.84</v>
      </c>
      <c r="F113" s="66">
        <v>3.1</v>
      </c>
    </row>
    <row r="114" spans="1:6" ht="15.75" customHeight="1">
      <c r="A114" s="34"/>
      <c r="B114" s="69" t="s">
        <v>384</v>
      </c>
      <c r="C114" s="69" t="s">
        <v>711</v>
      </c>
      <c r="D114" s="114" t="s">
        <v>91</v>
      </c>
      <c r="E114" s="117">
        <v>1775.31</v>
      </c>
      <c r="F114" s="69">
        <v>1.8</v>
      </c>
    </row>
    <row r="115" spans="1:6" ht="15.75" customHeight="1">
      <c r="A115" s="34"/>
      <c r="B115" s="66" t="s">
        <v>172</v>
      </c>
      <c r="C115" s="66" t="s">
        <v>712</v>
      </c>
      <c r="D115" s="76" t="s">
        <v>91</v>
      </c>
      <c r="E115" s="113">
        <v>115.58</v>
      </c>
      <c r="F115" s="66">
        <v>0.12</v>
      </c>
    </row>
    <row r="116" spans="1:6" ht="15.75" customHeight="1">
      <c r="A116" s="34"/>
      <c r="B116" s="69" t="s">
        <v>447</v>
      </c>
      <c r="C116" s="69" t="s">
        <v>713</v>
      </c>
      <c r="D116" s="114" t="s">
        <v>91</v>
      </c>
      <c r="E116" s="117">
        <v>567.97</v>
      </c>
      <c r="F116" s="69">
        <v>0.57999999999999996</v>
      </c>
    </row>
    <row r="117" spans="1:6" ht="15.75" customHeight="1">
      <c r="A117" s="34"/>
      <c r="B117" s="66" t="s">
        <v>173</v>
      </c>
      <c r="C117" s="66" t="s">
        <v>714</v>
      </c>
      <c r="D117" s="76" t="s">
        <v>91</v>
      </c>
      <c r="E117" s="113">
        <v>192.52</v>
      </c>
      <c r="F117" s="66">
        <v>0.2</v>
      </c>
    </row>
    <row r="118" spans="1:6" ht="15.75" customHeight="1">
      <c r="A118" s="34"/>
      <c r="B118" s="69" t="s">
        <v>67</v>
      </c>
      <c r="C118" s="69" t="s">
        <v>512</v>
      </c>
      <c r="D118" s="114" t="s">
        <v>91</v>
      </c>
      <c r="E118" s="117">
        <v>88.28</v>
      </c>
      <c r="F118" s="69">
        <v>0.09</v>
      </c>
    </row>
    <row r="119" spans="1:6" ht="15.75" customHeight="1">
      <c r="A119" s="34"/>
      <c r="B119" s="66" t="s">
        <v>68</v>
      </c>
      <c r="C119" s="66" t="s">
        <v>715</v>
      </c>
      <c r="D119" s="76" t="s">
        <v>91</v>
      </c>
      <c r="E119" s="113">
        <v>189.71</v>
      </c>
      <c r="F119" s="66">
        <v>0.19</v>
      </c>
    </row>
    <row r="120" spans="1:6" ht="15.75" customHeight="1">
      <c r="A120" s="34"/>
      <c r="B120" s="69" t="s">
        <v>62</v>
      </c>
      <c r="C120" s="69" t="s">
        <v>716</v>
      </c>
      <c r="D120" s="114" t="s">
        <v>91</v>
      </c>
      <c r="E120" s="117">
        <v>684.68</v>
      </c>
      <c r="F120" s="69">
        <v>0.7</v>
      </c>
    </row>
    <row r="121" spans="1:6" ht="15.75" customHeight="1">
      <c r="A121" s="34"/>
      <c r="B121" s="66" t="s">
        <v>150</v>
      </c>
      <c r="C121" s="66" t="s">
        <v>151</v>
      </c>
      <c r="D121" s="76" t="s">
        <v>91</v>
      </c>
      <c r="E121" s="113">
        <v>208.67</v>
      </c>
      <c r="F121" s="66">
        <v>0.21</v>
      </c>
    </row>
    <row r="122" spans="1:6" ht="15.75" customHeight="1">
      <c r="A122" s="34"/>
      <c r="B122" s="69" t="s">
        <v>152</v>
      </c>
      <c r="C122" s="69" t="s">
        <v>153</v>
      </c>
      <c r="D122" s="114" t="s">
        <v>91</v>
      </c>
      <c r="E122" s="117">
        <v>401.54</v>
      </c>
      <c r="F122" s="69">
        <v>0.41</v>
      </c>
    </row>
    <row r="123" spans="1:6" ht="15.75" customHeight="1">
      <c r="A123" s="34"/>
      <c r="B123" s="66" t="s">
        <v>252</v>
      </c>
      <c r="C123" s="66" t="s">
        <v>253</v>
      </c>
      <c r="D123" s="76" t="s">
        <v>101</v>
      </c>
      <c r="E123" s="113">
        <v>193.96</v>
      </c>
      <c r="F123" s="66">
        <v>0.2</v>
      </c>
    </row>
    <row r="124" spans="1:6" ht="15.75" customHeight="1">
      <c r="A124" s="34"/>
      <c r="B124" s="69" t="s">
        <v>95</v>
      </c>
      <c r="C124" s="69" t="s">
        <v>100</v>
      </c>
      <c r="D124" s="114" t="s">
        <v>91</v>
      </c>
      <c r="E124" s="117">
        <v>79.7</v>
      </c>
      <c r="F124" s="69">
        <v>0.08</v>
      </c>
    </row>
    <row r="125" spans="1:6" ht="15.75" customHeight="1">
      <c r="A125" s="34"/>
      <c r="B125" s="66" t="s">
        <v>134</v>
      </c>
      <c r="C125" s="66" t="s">
        <v>144</v>
      </c>
      <c r="D125" s="76" t="s">
        <v>91</v>
      </c>
      <c r="E125" s="113">
        <v>488.98</v>
      </c>
      <c r="F125" s="66">
        <v>0.5</v>
      </c>
    </row>
    <row r="126" spans="1:6" ht="15.75" customHeight="1">
      <c r="A126" s="34"/>
      <c r="B126" s="69" t="s">
        <v>135</v>
      </c>
      <c r="C126" s="69" t="s">
        <v>145</v>
      </c>
      <c r="D126" s="114" t="s">
        <v>91</v>
      </c>
      <c r="E126" s="117">
        <v>570.01</v>
      </c>
      <c r="F126" s="69">
        <v>0.57999999999999996</v>
      </c>
    </row>
    <row r="127" spans="1:6" ht="15.75" customHeight="1">
      <c r="A127" s="34"/>
      <c r="B127" s="66" t="s">
        <v>52</v>
      </c>
      <c r="C127" s="66" t="s">
        <v>327</v>
      </c>
      <c r="D127" s="76" t="s">
        <v>91</v>
      </c>
      <c r="E127" s="113">
        <v>490.34</v>
      </c>
      <c r="F127" s="66">
        <v>0.5</v>
      </c>
    </row>
    <row r="128" spans="1:6" ht="15.75" customHeight="1">
      <c r="A128" s="34"/>
      <c r="B128" s="69" t="s">
        <v>183</v>
      </c>
      <c r="C128" s="69" t="s">
        <v>717</v>
      </c>
      <c r="D128" s="114" t="s">
        <v>91</v>
      </c>
      <c r="E128" s="117">
        <v>704.65</v>
      </c>
      <c r="F128" s="69">
        <v>0.72</v>
      </c>
    </row>
    <row r="129" spans="1:6" ht="15.75" customHeight="1">
      <c r="A129" s="34"/>
      <c r="B129" s="66" t="s">
        <v>128</v>
      </c>
      <c r="C129" s="66" t="s">
        <v>129</v>
      </c>
      <c r="D129" s="76" t="s">
        <v>91</v>
      </c>
      <c r="E129" s="113">
        <v>570.22</v>
      </c>
      <c r="F129" s="66">
        <v>0.57999999999999996</v>
      </c>
    </row>
    <row r="130" spans="1:6" ht="15.75" customHeight="1">
      <c r="A130" s="34"/>
      <c r="B130" s="69" t="s">
        <v>207</v>
      </c>
      <c r="C130" s="69" t="s">
        <v>718</v>
      </c>
      <c r="D130" s="114" t="s">
        <v>91</v>
      </c>
      <c r="E130" s="117">
        <v>116.6</v>
      </c>
      <c r="F130" s="69">
        <v>0.12</v>
      </c>
    </row>
    <row r="131" spans="1:6" ht="15.75" customHeight="1">
      <c r="A131" s="34"/>
      <c r="B131" s="66" t="s">
        <v>31</v>
      </c>
      <c r="C131" s="66" t="s">
        <v>719</v>
      </c>
      <c r="D131" s="76" t="s">
        <v>91</v>
      </c>
      <c r="E131" s="113">
        <v>637.54</v>
      </c>
      <c r="F131" s="66">
        <v>0.65</v>
      </c>
    </row>
    <row r="132" spans="1:6" ht="15.75" customHeight="1">
      <c r="A132" s="34"/>
      <c r="B132" s="69" t="s">
        <v>57</v>
      </c>
      <c r="C132" s="69" t="s">
        <v>58</v>
      </c>
      <c r="D132" s="114" t="s">
        <v>91</v>
      </c>
      <c r="E132" s="117">
        <v>200.76</v>
      </c>
      <c r="F132" s="69">
        <v>0.2</v>
      </c>
    </row>
    <row r="133" spans="1:6" ht="15.75" customHeight="1">
      <c r="A133" s="34"/>
      <c r="B133" s="66" t="s">
        <v>49</v>
      </c>
      <c r="C133" s="66" t="s">
        <v>513</v>
      </c>
      <c r="D133" s="76" t="s">
        <v>91</v>
      </c>
      <c r="E133" s="113">
        <v>113.12</v>
      </c>
      <c r="F133" s="66">
        <v>0.11</v>
      </c>
    </row>
    <row r="134" spans="1:6" ht="15.75" customHeight="1">
      <c r="A134" s="34"/>
      <c r="B134" s="69" t="s">
        <v>96</v>
      </c>
      <c r="C134" s="69" t="s">
        <v>720</v>
      </c>
      <c r="D134" s="114" t="s">
        <v>91</v>
      </c>
      <c r="E134" s="117">
        <v>147.58000000000001</v>
      </c>
      <c r="F134" s="69">
        <v>0.15</v>
      </c>
    </row>
    <row r="135" spans="1:6" ht="15.75" customHeight="1">
      <c r="A135" s="34"/>
      <c r="B135" s="66" t="s">
        <v>46</v>
      </c>
      <c r="C135" s="66" t="s">
        <v>514</v>
      </c>
      <c r="D135" s="76" t="s">
        <v>91</v>
      </c>
      <c r="E135" s="113">
        <v>535.70000000000005</v>
      </c>
      <c r="F135" s="66">
        <v>0.54</v>
      </c>
    </row>
    <row r="136" spans="1:6" ht="15.75" customHeight="1">
      <c r="A136" s="34"/>
      <c r="B136" s="69" t="s">
        <v>276</v>
      </c>
      <c r="C136" s="69" t="s">
        <v>278</v>
      </c>
      <c r="D136" s="114" t="s">
        <v>101</v>
      </c>
      <c r="E136" s="117">
        <v>465.77</v>
      </c>
      <c r="F136" s="69">
        <v>0.47</v>
      </c>
    </row>
    <row r="137" spans="1:6" ht="15.75" customHeight="1">
      <c r="A137" s="34"/>
      <c r="B137" s="66" t="s">
        <v>307</v>
      </c>
      <c r="C137" s="66" t="s">
        <v>429</v>
      </c>
      <c r="D137" s="76" t="s">
        <v>101</v>
      </c>
      <c r="E137" s="113">
        <v>519.36</v>
      </c>
      <c r="F137" s="66">
        <v>0.53</v>
      </c>
    </row>
    <row r="138" spans="1:6" ht="15.75" customHeight="1">
      <c r="A138" s="34"/>
      <c r="B138" s="69" t="s">
        <v>474</v>
      </c>
      <c r="C138" s="69" t="s">
        <v>499</v>
      </c>
      <c r="D138" s="114" t="s">
        <v>91</v>
      </c>
      <c r="E138" s="117">
        <v>61.74</v>
      </c>
      <c r="F138" s="69">
        <v>0.06</v>
      </c>
    </row>
    <row r="139" spans="1:6" ht="15.75" customHeight="1">
      <c r="A139" s="34"/>
      <c r="B139" s="66" t="s">
        <v>198</v>
      </c>
      <c r="C139" s="66" t="s">
        <v>721</v>
      </c>
      <c r="D139" s="76" t="s">
        <v>91</v>
      </c>
      <c r="E139" s="113">
        <v>272.58</v>
      </c>
      <c r="F139" s="66">
        <v>0.28000000000000003</v>
      </c>
    </row>
    <row r="140" spans="1:6" ht="15.75" customHeight="1">
      <c r="A140" s="34"/>
      <c r="B140" s="69" t="s">
        <v>292</v>
      </c>
      <c r="C140" s="69" t="s">
        <v>293</v>
      </c>
      <c r="D140" s="114" t="s">
        <v>91</v>
      </c>
      <c r="E140" s="117">
        <v>663.14</v>
      </c>
      <c r="F140" s="69">
        <v>0.67</v>
      </c>
    </row>
    <row r="141" spans="1:6" ht="15.75" customHeight="1">
      <c r="A141" s="34"/>
      <c r="B141" s="66" t="s">
        <v>344</v>
      </c>
      <c r="C141" s="66" t="s">
        <v>337</v>
      </c>
      <c r="D141" s="76" t="s">
        <v>91</v>
      </c>
      <c r="E141" s="113">
        <v>304.86</v>
      </c>
      <c r="F141" s="66">
        <v>0.31</v>
      </c>
    </row>
    <row r="142" spans="1:6" ht="15.75" customHeight="1">
      <c r="A142" s="34"/>
      <c r="B142" s="69" t="s">
        <v>194</v>
      </c>
      <c r="C142" s="69" t="s">
        <v>328</v>
      </c>
      <c r="D142" s="114" t="s">
        <v>91</v>
      </c>
      <c r="E142" s="117">
        <v>193.59</v>
      </c>
      <c r="F142" s="69">
        <v>0.2</v>
      </c>
    </row>
    <row r="143" spans="1:6" ht="15.75" customHeight="1">
      <c r="A143" s="34"/>
      <c r="B143" s="66" t="s">
        <v>308</v>
      </c>
      <c r="C143" s="66" t="s">
        <v>722</v>
      </c>
      <c r="D143" s="76" t="s">
        <v>101</v>
      </c>
      <c r="E143" s="113">
        <v>245.41</v>
      </c>
      <c r="F143" s="66">
        <v>0.25</v>
      </c>
    </row>
    <row r="144" spans="1:6" ht="15.75" customHeight="1">
      <c r="A144" s="34"/>
      <c r="B144" s="69" t="s">
        <v>42</v>
      </c>
      <c r="C144" s="69" t="s">
        <v>723</v>
      </c>
      <c r="D144" s="114" t="s">
        <v>91</v>
      </c>
      <c r="E144" s="117">
        <v>62.04</v>
      </c>
      <c r="F144" s="69">
        <v>0.06</v>
      </c>
    </row>
    <row r="145" spans="1:6" ht="15.75" customHeight="1">
      <c r="A145" s="34"/>
      <c r="B145" s="66" t="s">
        <v>160</v>
      </c>
      <c r="C145" s="66" t="s">
        <v>500</v>
      </c>
      <c r="D145" s="76" t="s">
        <v>91</v>
      </c>
      <c r="E145" s="113">
        <v>707.43</v>
      </c>
      <c r="F145" s="66">
        <v>0.72</v>
      </c>
    </row>
    <row r="146" spans="1:6" ht="15.75" customHeight="1">
      <c r="A146" s="34"/>
      <c r="B146" s="69" t="s">
        <v>208</v>
      </c>
      <c r="C146" s="69" t="s">
        <v>724</v>
      </c>
      <c r="D146" s="114" t="s">
        <v>91</v>
      </c>
      <c r="E146" s="117">
        <v>350.78</v>
      </c>
      <c r="F146" s="69">
        <v>0.36</v>
      </c>
    </row>
    <row r="147" spans="1:6" ht="15.75" customHeight="1">
      <c r="B147" s="66" t="s">
        <v>448</v>
      </c>
      <c r="C147" s="66" t="s">
        <v>725</v>
      </c>
      <c r="D147" s="76" t="s">
        <v>91</v>
      </c>
      <c r="E147" s="113">
        <v>75.72</v>
      </c>
      <c r="F147" s="66">
        <v>0.08</v>
      </c>
    </row>
    <row r="148" spans="1:6" ht="15.75" customHeight="1">
      <c r="B148" s="69" t="s">
        <v>247</v>
      </c>
      <c r="C148" s="69" t="s">
        <v>726</v>
      </c>
      <c r="D148" s="114" t="s">
        <v>91</v>
      </c>
      <c r="E148" s="117">
        <v>138.76</v>
      </c>
      <c r="F148" s="69">
        <v>0.14000000000000001</v>
      </c>
    </row>
    <row r="149" spans="1:6" ht="15.75" customHeight="1">
      <c r="B149" s="66" t="s">
        <v>400</v>
      </c>
      <c r="C149" s="66" t="s">
        <v>399</v>
      </c>
      <c r="D149" s="76" t="s">
        <v>91</v>
      </c>
      <c r="E149" s="113">
        <v>681.9</v>
      </c>
      <c r="F149" s="66">
        <v>0.69</v>
      </c>
    </row>
    <row r="150" spans="1:6" ht="15.75" customHeight="1">
      <c r="B150" s="69" t="s">
        <v>401</v>
      </c>
      <c r="C150" s="69" t="s">
        <v>727</v>
      </c>
      <c r="D150" s="114" t="s">
        <v>91</v>
      </c>
      <c r="E150" s="117">
        <v>548.16999999999996</v>
      </c>
      <c r="F150" s="69">
        <v>0.56000000000000005</v>
      </c>
    </row>
    <row r="151" spans="1:6" ht="15.75" customHeight="1">
      <c r="B151" s="66" t="s">
        <v>140</v>
      </c>
      <c r="C151" s="66" t="s">
        <v>728</v>
      </c>
      <c r="D151" s="76" t="s">
        <v>91</v>
      </c>
      <c r="E151" s="113">
        <v>94.21</v>
      </c>
      <c r="F151" s="66">
        <v>0.1</v>
      </c>
    </row>
    <row r="152" spans="1:6" ht="15.75" customHeight="1">
      <c r="B152" s="69" t="s">
        <v>549</v>
      </c>
      <c r="C152" s="69" t="s">
        <v>597</v>
      </c>
      <c r="D152" s="114" t="s">
        <v>91</v>
      </c>
      <c r="E152" s="117">
        <v>275.67</v>
      </c>
      <c r="F152" s="69">
        <v>0.28000000000000003</v>
      </c>
    </row>
    <row r="153" spans="1:6" ht="15.75" customHeight="1">
      <c r="B153" s="66" t="s">
        <v>306</v>
      </c>
      <c r="C153" s="66" t="s">
        <v>515</v>
      </c>
      <c r="D153" s="76" t="s">
        <v>91</v>
      </c>
      <c r="E153" s="113">
        <v>63.75</v>
      </c>
      <c r="F153" s="66">
        <v>0.06</v>
      </c>
    </row>
    <row r="154" spans="1:6" ht="15.75" customHeight="1">
      <c r="B154" s="69" t="s">
        <v>294</v>
      </c>
      <c r="C154" s="69" t="s">
        <v>729</v>
      </c>
      <c r="D154" s="114" t="s">
        <v>91</v>
      </c>
      <c r="E154" s="117">
        <v>139.21</v>
      </c>
      <c r="F154" s="69">
        <v>0.14000000000000001</v>
      </c>
    </row>
    <row r="155" spans="1:6" ht="15.75" customHeight="1">
      <c r="B155" s="66" t="s">
        <v>243</v>
      </c>
      <c r="C155" s="66" t="s">
        <v>730</v>
      </c>
      <c r="D155" s="76" t="s">
        <v>91</v>
      </c>
      <c r="E155" s="113">
        <v>805.1</v>
      </c>
      <c r="F155" s="66">
        <v>0.82</v>
      </c>
    </row>
    <row r="156" spans="1:6" ht="15.75" customHeight="1">
      <c r="B156" s="69" t="s">
        <v>174</v>
      </c>
      <c r="C156" s="69" t="s">
        <v>731</v>
      </c>
      <c r="D156" s="114" t="s">
        <v>91</v>
      </c>
      <c r="E156" s="117">
        <v>249.6</v>
      </c>
      <c r="F156" s="69">
        <v>0.25</v>
      </c>
    </row>
    <row r="157" spans="1:6" ht="15.75" customHeight="1">
      <c r="B157" s="66" t="s">
        <v>402</v>
      </c>
      <c r="C157" s="66" t="s">
        <v>732</v>
      </c>
      <c r="D157" s="76" t="s">
        <v>91</v>
      </c>
      <c r="E157" s="113">
        <v>264.33</v>
      </c>
      <c r="F157" s="66">
        <v>0.27</v>
      </c>
    </row>
    <row r="158" spans="1:6" ht="15.75" customHeight="1">
      <c r="B158" s="69" t="s">
        <v>244</v>
      </c>
      <c r="C158" s="69" t="s">
        <v>733</v>
      </c>
      <c r="D158" s="114" t="s">
        <v>91</v>
      </c>
      <c r="E158" s="117">
        <v>235.8</v>
      </c>
      <c r="F158" s="69">
        <v>0.24</v>
      </c>
    </row>
    <row r="159" spans="1:6" ht="15.75" customHeight="1">
      <c r="B159" s="66" t="s">
        <v>403</v>
      </c>
      <c r="C159" s="66" t="s">
        <v>734</v>
      </c>
      <c r="D159" s="76" t="s">
        <v>91</v>
      </c>
      <c r="E159" s="113">
        <v>821.84</v>
      </c>
      <c r="F159" s="66">
        <v>0.83</v>
      </c>
    </row>
    <row r="160" spans="1:6" ht="15.75" customHeight="1">
      <c r="B160" s="69" t="s">
        <v>201</v>
      </c>
      <c r="C160" s="69" t="s">
        <v>516</v>
      </c>
      <c r="D160" s="114" t="s">
        <v>91</v>
      </c>
      <c r="E160" s="117">
        <v>242.08</v>
      </c>
      <c r="F160" s="69">
        <v>0.25</v>
      </c>
    </row>
    <row r="161" spans="2:6" ht="15.75" customHeight="1">
      <c r="B161" s="66" t="s">
        <v>2</v>
      </c>
      <c r="C161" s="66" t="s">
        <v>735</v>
      </c>
      <c r="D161" s="76" t="s">
        <v>91</v>
      </c>
      <c r="E161" s="113">
        <v>203.3</v>
      </c>
      <c r="F161" s="66">
        <v>0.21</v>
      </c>
    </row>
    <row r="162" spans="2:6" ht="15.75" customHeight="1">
      <c r="B162" s="69" t="s">
        <v>550</v>
      </c>
      <c r="C162" s="69" t="s">
        <v>736</v>
      </c>
      <c r="D162" s="114" t="s">
        <v>91</v>
      </c>
      <c r="E162" s="117">
        <v>58.99</v>
      </c>
      <c r="F162" s="69">
        <v>0.06</v>
      </c>
    </row>
    <row r="163" spans="2:6" ht="15.75" customHeight="1">
      <c r="B163" s="66" t="s">
        <v>551</v>
      </c>
      <c r="C163" s="66" t="s">
        <v>599</v>
      </c>
      <c r="D163" s="76" t="s">
        <v>101</v>
      </c>
      <c r="E163" s="113">
        <v>112.99</v>
      </c>
      <c r="F163" s="66">
        <v>0.11</v>
      </c>
    </row>
    <row r="164" spans="2:6" ht="15.75" customHeight="1">
      <c r="B164" s="69" t="s">
        <v>345</v>
      </c>
      <c r="C164" s="69" t="s">
        <v>737</v>
      </c>
      <c r="D164" s="114" t="s">
        <v>91</v>
      </c>
      <c r="E164" s="117">
        <v>377.64</v>
      </c>
      <c r="F164" s="69">
        <v>0.38</v>
      </c>
    </row>
    <row r="165" spans="2:6" ht="15.75" customHeight="1">
      <c r="B165" s="66" t="s">
        <v>346</v>
      </c>
      <c r="C165" s="66" t="s">
        <v>738</v>
      </c>
      <c r="D165" s="76" t="s">
        <v>91</v>
      </c>
      <c r="E165" s="113">
        <v>577.21</v>
      </c>
      <c r="F165" s="66">
        <v>0.59</v>
      </c>
    </row>
    <row r="166" spans="2:6" ht="15.75" customHeight="1">
      <c r="B166" s="69" t="s">
        <v>350</v>
      </c>
      <c r="C166" s="69" t="s">
        <v>739</v>
      </c>
      <c r="D166" s="114" t="s">
        <v>91</v>
      </c>
      <c r="E166" s="117">
        <v>235.29</v>
      </c>
      <c r="F166" s="69">
        <v>0.24</v>
      </c>
    </row>
    <row r="167" spans="2:6" ht="15.75" customHeight="1">
      <c r="B167" s="66" t="s">
        <v>348</v>
      </c>
      <c r="C167" s="66" t="s">
        <v>740</v>
      </c>
      <c r="D167" s="76" t="s">
        <v>91</v>
      </c>
      <c r="E167" s="113">
        <v>223.37</v>
      </c>
      <c r="F167" s="66">
        <v>0.23</v>
      </c>
    </row>
    <row r="168" spans="2:6" ht="15.75" customHeight="1">
      <c r="B168" s="69" t="s">
        <v>349</v>
      </c>
      <c r="C168" s="69" t="s">
        <v>741</v>
      </c>
      <c r="D168" s="114" t="s">
        <v>91</v>
      </c>
      <c r="E168" s="117">
        <v>110.33</v>
      </c>
      <c r="F168" s="69">
        <v>0.11</v>
      </c>
    </row>
    <row r="169" spans="2:6" ht="15.75" customHeight="1">
      <c r="B169" s="66" t="s">
        <v>347</v>
      </c>
      <c r="C169" s="66" t="s">
        <v>742</v>
      </c>
      <c r="D169" s="76" t="s">
        <v>91</v>
      </c>
      <c r="E169" s="113">
        <v>401.51</v>
      </c>
      <c r="F169" s="66">
        <v>0.41</v>
      </c>
    </row>
    <row r="170" spans="2:6" ht="15.75" customHeight="1">
      <c r="B170" s="69" t="s">
        <v>385</v>
      </c>
      <c r="C170" s="69" t="s">
        <v>743</v>
      </c>
      <c r="D170" s="114" t="s">
        <v>91</v>
      </c>
      <c r="E170" s="117">
        <v>249</v>
      </c>
      <c r="F170" s="69">
        <v>0.25</v>
      </c>
    </row>
    <row r="171" spans="2:6" ht="15.75" customHeight="1">
      <c r="B171" s="66" t="s">
        <v>59</v>
      </c>
      <c r="C171" s="66" t="s">
        <v>329</v>
      </c>
      <c r="D171" s="76" t="s">
        <v>91</v>
      </c>
      <c r="E171" s="113">
        <v>113.01</v>
      </c>
      <c r="F171" s="66">
        <v>0.11</v>
      </c>
    </row>
    <row r="172" spans="2:6" ht="15.75" customHeight="1">
      <c r="B172" s="69" t="s">
        <v>118</v>
      </c>
      <c r="C172" s="69" t="s">
        <v>744</v>
      </c>
      <c r="D172" s="114" t="s">
        <v>91</v>
      </c>
      <c r="E172" s="117">
        <v>58.11</v>
      </c>
      <c r="F172" s="69">
        <v>0.06</v>
      </c>
    </row>
    <row r="173" spans="2:6" ht="15.75" customHeight="1">
      <c r="B173" s="66" t="s">
        <v>209</v>
      </c>
      <c r="C173" s="66" t="s">
        <v>216</v>
      </c>
      <c r="D173" s="76" t="s">
        <v>101</v>
      </c>
      <c r="E173" s="113">
        <v>4638.55</v>
      </c>
      <c r="F173" s="66">
        <v>4.71</v>
      </c>
    </row>
    <row r="174" spans="2:6" ht="15.75" customHeight="1">
      <c r="B174" s="69" t="s">
        <v>268</v>
      </c>
      <c r="C174" s="69" t="s">
        <v>745</v>
      </c>
      <c r="D174" s="114" t="s">
        <v>101</v>
      </c>
      <c r="E174" s="117">
        <v>362.37</v>
      </c>
      <c r="F174" s="69">
        <v>0.37</v>
      </c>
    </row>
    <row r="175" spans="2:6" ht="15.75" customHeight="1">
      <c r="B175" s="66" t="s">
        <v>552</v>
      </c>
      <c r="C175" s="66" t="s">
        <v>600</v>
      </c>
      <c r="D175" s="76" t="s">
        <v>101</v>
      </c>
      <c r="E175" s="113">
        <v>180.39</v>
      </c>
      <c r="F175" s="66">
        <v>0.18</v>
      </c>
    </row>
    <row r="176" spans="2:6" ht="15.75" customHeight="1">
      <c r="B176" s="69" t="s">
        <v>553</v>
      </c>
      <c r="C176" s="69" t="s">
        <v>601</v>
      </c>
      <c r="D176" s="114" t="s">
        <v>91</v>
      </c>
      <c r="E176" s="117">
        <v>151.69999999999999</v>
      </c>
      <c r="F176" s="69">
        <v>0.15</v>
      </c>
    </row>
    <row r="177" spans="2:6" ht="15.75" customHeight="1">
      <c r="B177" s="66" t="s">
        <v>241</v>
      </c>
      <c r="C177" s="66" t="s">
        <v>431</v>
      </c>
      <c r="D177" s="76" t="s">
        <v>101</v>
      </c>
      <c r="E177" s="113">
        <v>806.19</v>
      </c>
      <c r="F177" s="66">
        <v>0.82</v>
      </c>
    </row>
    <row r="178" spans="2:6" ht="15.75" customHeight="1">
      <c r="B178" s="69" t="s">
        <v>295</v>
      </c>
      <c r="C178" s="69" t="s">
        <v>395</v>
      </c>
      <c r="D178" s="114" t="s">
        <v>91</v>
      </c>
      <c r="E178" s="117">
        <v>228.01</v>
      </c>
      <c r="F178" s="69">
        <v>0.23</v>
      </c>
    </row>
    <row r="179" spans="2:6" ht="15.75" customHeight="1">
      <c r="B179" s="66" t="s">
        <v>296</v>
      </c>
      <c r="C179" s="66" t="s">
        <v>517</v>
      </c>
      <c r="D179" s="76" t="s">
        <v>91</v>
      </c>
      <c r="E179" s="113">
        <v>389.15</v>
      </c>
      <c r="F179" s="66">
        <v>0.4</v>
      </c>
    </row>
    <row r="180" spans="2:6" ht="15.75" customHeight="1">
      <c r="B180" s="69" t="s">
        <v>77</v>
      </c>
      <c r="C180" s="69" t="s">
        <v>518</v>
      </c>
      <c r="D180" s="114" t="s">
        <v>91</v>
      </c>
      <c r="E180" s="117">
        <v>921.92</v>
      </c>
      <c r="F180" s="69">
        <v>0.94</v>
      </c>
    </row>
    <row r="181" spans="2:6" ht="15.75" customHeight="1">
      <c r="B181" s="66" t="s">
        <v>386</v>
      </c>
      <c r="C181" s="66" t="s">
        <v>746</v>
      </c>
      <c r="D181" s="76" t="s">
        <v>91</v>
      </c>
      <c r="E181" s="113">
        <v>773.19</v>
      </c>
      <c r="F181" s="66">
        <v>0.79</v>
      </c>
    </row>
    <row r="182" spans="2:6" ht="15.75" customHeight="1">
      <c r="B182" s="69" t="s">
        <v>408</v>
      </c>
      <c r="C182" s="69" t="s">
        <v>519</v>
      </c>
      <c r="D182" s="114" t="s">
        <v>91</v>
      </c>
      <c r="E182" s="117">
        <v>1240.3499999999999</v>
      </c>
      <c r="F182" s="69">
        <v>1.26</v>
      </c>
    </row>
    <row r="183" spans="2:6" ht="15.75" customHeight="1">
      <c r="B183" s="66" t="s">
        <v>79</v>
      </c>
      <c r="C183" s="66" t="s">
        <v>747</v>
      </c>
      <c r="D183" s="76" t="s">
        <v>91</v>
      </c>
      <c r="E183" s="113">
        <v>175.38</v>
      </c>
      <c r="F183" s="66">
        <v>0.18</v>
      </c>
    </row>
    <row r="184" spans="2:6" ht="15.75" customHeight="1">
      <c r="B184" s="69" t="s">
        <v>477</v>
      </c>
      <c r="C184" s="69" t="s">
        <v>748</v>
      </c>
      <c r="D184" s="114" t="s">
        <v>91</v>
      </c>
      <c r="E184" s="117">
        <v>177.27</v>
      </c>
      <c r="F184" s="69">
        <v>0.18</v>
      </c>
    </row>
    <row r="185" spans="2:6" ht="15.75" customHeight="1">
      <c r="B185" s="66" t="s">
        <v>554</v>
      </c>
      <c r="C185" s="66" t="s">
        <v>602</v>
      </c>
      <c r="D185" s="76" t="s">
        <v>91</v>
      </c>
      <c r="E185" s="113">
        <v>454.22</v>
      </c>
      <c r="F185" s="66">
        <v>0.46</v>
      </c>
    </row>
    <row r="186" spans="2:6" ht="15.75" customHeight="1">
      <c r="B186" s="69" t="s">
        <v>242</v>
      </c>
      <c r="C186" s="69" t="s">
        <v>749</v>
      </c>
      <c r="D186" s="114" t="s">
        <v>91</v>
      </c>
      <c r="E186" s="117">
        <v>66</v>
      </c>
      <c r="F186" s="69">
        <v>7.0000000000000007E-2</v>
      </c>
    </row>
    <row r="187" spans="2:6" ht="15.75" customHeight="1">
      <c r="B187" s="66" t="s">
        <v>269</v>
      </c>
      <c r="C187" s="66" t="s">
        <v>750</v>
      </c>
      <c r="D187" s="76" t="s">
        <v>91</v>
      </c>
      <c r="E187" s="113">
        <v>259.88</v>
      </c>
      <c r="F187" s="66">
        <v>0.26</v>
      </c>
    </row>
    <row r="188" spans="2:6" ht="15.75" customHeight="1">
      <c r="B188" s="69" t="s">
        <v>97</v>
      </c>
      <c r="C188" s="69" t="s">
        <v>751</v>
      </c>
      <c r="D188" s="114" t="s">
        <v>91</v>
      </c>
      <c r="E188" s="117">
        <v>184.41</v>
      </c>
      <c r="F188" s="69">
        <v>0.19</v>
      </c>
    </row>
    <row r="189" spans="2:6" ht="15.75" customHeight="1">
      <c r="B189" s="66" t="s">
        <v>175</v>
      </c>
      <c r="C189" s="66" t="s">
        <v>520</v>
      </c>
      <c r="D189" s="76" t="s">
        <v>91</v>
      </c>
      <c r="E189" s="113">
        <v>70.260000000000005</v>
      </c>
      <c r="F189" s="66">
        <v>7.0000000000000007E-2</v>
      </c>
    </row>
    <row r="190" spans="2:6" ht="15.75" customHeight="1">
      <c r="B190" s="69" t="s">
        <v>130</v>
      </c>
      <c r="C190" s="69" t="s">
        <v>752</v>
      </c>
      <c r="D190" s="114" t="s">
        <v>91</v>
      </c>
      <c r="E190" s="117">
        <v>105.24</v>
      </c>
      <c r="F190" s="69">
        <v>0.11</v>
      </c>
    </row>
    <row r="191" spans="2:6" ht="15.75" customHeight="1">
      <c r="B191" s="66" t="s">
        <v>86</v>
      </c>
      <c r="C191" s="66" t="s">
        <v>330</v>
      </c>
      <c r="D191" s="76" t="s">
        <v>91</v>
      </c>
      <c r="E191" s="113">
        <v>121.92</v>
      </c>
      <c r="F191" s="66">
        <v>0.12</v>
      </c>
    </row>
    <row r="192" spans="2:6" ht="15.75" customHeight="1">
      <c r="B192" s="69" t="s">
        <v>555</v>
      </c>
      <c r="C192" s="69" t="s">
        <v>603</v>
      </c>
      <c r="D192" s="114" t="s">
        <v>101</v>
      </c>
      <c r="E192" s="117">
        <v>0.31</v>
      </c>
      <c r="F192" s="69">
        <v>0</v>
      </c>
    </row>
    <row r="193" spans="2:6" ht="15.75" customHeight="1">
      <c r="B193" s="66" t="s">
        <v>98</v>
      </c>
      <c r="C193" s="66" t="s">
        <v>107</v>
      </c>
      <c r="D193" s="76" t="s">
        <v>91</v>
      </c>
      <c r="E193" s="113">
        <v>554.36</v>
      </c>
      <c r="F193" s="66">
        <v>0.56000000000000005</v>
      </c>
    </row>
    <row r="194" spans="2:6" ht="15.75" customHeight="1">
      <c r="B194" s="69" t="s">
        <v>297</v>
      </c>
      <c r="C194" s="69" t="s">
        <v>298</v>
      </c>
      <c r="D194" s="114" t="s">
        <v>91</v>
      </c>
      <c r="E194" s="117">
        <v>89.28</v>
      </c>
      <c r="F194" s="69">
        <v>0.09</v>
      </c>
    </row>
    <row r="195" spans="2:6" ht="15.75" customHeight="1">
      <c r="B195" s="66" t="s">
        <v>388</v>
      </c>
      <c r="C195" s="66" t="s">
        <v>394</v>
      </c>
      <c r="D195" s="76" t="s">
        <v>91</v>
      </c>
      <c r="E195" s="113">
        <v>193.48</v>
      </c>
      <c r="F195" s="66">
        <v>0.2</v>
      </c>
    </row>
    <row r="196" spans="2:6" ht="15.75" customHeight="1">
      <c r="B196" s="69" t="s">
        <v>452</v>
      </c>
      <c r="C196" s="69" t="s">
        <v>753</v>
      </c>
      <c r="D196" s="114" t="s">
        <v>91</v>
      </c>
      <c r="E196" s="117">
        <v>64.5</v>
      </c>
      <c r="F196" s="69">
        <v>7.0000000000000007E-2</v>
      </c>
    </row>
    <row r="197" spans="2:6" ht="15.75" customHeight="1">
      <c r="B197" s="66" t="s">
        <v>210</v>
      </c>
      <c r="C197" s="66" t="s">
        <v>754</v>
      </c>
      <c r="D197" s="76" t="s">
        <v>91</v>
      </c>
      <c r="E197" s="113">
        <v>76.7</v>
      </c>
      <c r="F197" s="66">
        <v>0.08</v>
      </c>
    </row>
    <row r="198" spans="2:6" ht="15.75" customHeight="1">
      <c r="B198" s="69" t="s">
        <v>38</v>
      </c>
      <c r="C198" s="69" t="s">
        <v>331</v>
      </c>
      <c r="D198" s="114" t="s">
        <v>91</v>
      </c>
      <c r="E198" s="117">
        <v>95.65</v>
      </c>
      <c r="F198" s="69">
        <v>0.1</v>
      </c>
    </row>
    <row r="199" spans="2:6" ht="15.75" customHeight="1">
      <c r="B199" s="66" t="s">
        <v>556</v>
      </c>
      <c r="C199" s="66" t="s">
        <v>604</v>
      </c>
      <c r="D199" s="76" t="s">
        <v>91</v>
      </c>
      <c r="E199" s="113">
        <v>371.52</v>
      </c>
      <c r="F199" s="66">
        <v>0.38</v>
      </c>
    </row>
    <row r="200" spans="2:6" ht="15.75" customHeight="1">
      <c r="B200" s="69" t="s">
        <v>405</v>
      </c>
      <c r="C200" s="69" t="s">
        <v>404</v>
      </c>
      <c r="D200" s="114" t="s">
        <v>91</v>
      </c>
      <c r="E200" s="117">
        <v>426.67</v>
      </c>
      <c r="F200" s="69">
        <v>0.43</v>
      </c>
    </row>
    <row r="201" spans="2:6" ht="15.75" customHeight="1">
      <c r="B201" s="66" t="s">
        <v>142</v>
      </c>
      <c r="C201" s="66" t="s">
        <v>755</v>
      </c>
      <c r="D201" s="76" t="s">
        <v>91</v>
      </c>
      <c r="E201" s="113">
        <v>141.76</v>
      </c>
      <c r="F201" s="66">
        <v>0.14000000000000001</v>
      </c>
    </row>
    <row r="202" spans="2:6" ht="15.75" customHeight="1">
      <c r="B202" s="69" t="s">
        <v>239</v>
      </c>
      <c r="C202" s="69" t="s">
        <v>240</v>
      </c>
      <c r="D202" s="114" t="s">
        <v>91</v>
      </c>
      <c r="E202" s="117">
        <v>224.5</v>
      </c>
      <c r="F202" s="69">
        <v>0.23</v>
      </c>
    </row>
    <row r="203" spans="2:6" ht="15.75" customHeight="1">
      <c r="B203" s="66" t="s">
        <v>186</v>
      </c>
      <c r="C203" s="66" t="s">
        <v>189</v>
      </c>
      <c r="D203" s="76" t="s">
        <v>91</v>
      </c>
      <c r="E203" s="113">
        <v>529.91</v>
      </c>
      <c r="F203" s="66">
        <v>0.54</v>
      </c>
    </row>
    <row r="204" spans="2:6" ht="15.75" customHeight="1">
      <c r="B204" s="69" t="s">
        <v>4</v>
      </c>
      <c r="C204" s="69" t="s">
        <v>332</v>
      </c>
      <c r="D204" s="114" t="s">
        <v>91</v>
      </c>
      <c r="E204" s="117">
        <v>446.61</v>
      </c>
      <c r="F204" s="69">
        <v>0.45</v>
      </c>
    </row>
    <row r="205" spans="2:6" ht="15.75" customHeight="1">
      <c r="B205" s="66" t="s">
        <v>161</v>
      </c>
      <c r="C205" s="66" t="s">
        <v>162</v>
      </c>
      <c r="D205" s="76" t="s">
        <v>91</v>
      </c>
      <c r="E205" s="113">
        <v>126.35</v>
      </c>
      <c r="F205" s="66">
        <v>0.13</v>
      </c>
    </row>
    <row r="206" spans="2:6" ht="15.75" customHeight="1">
      <c r="B206" s="69" t="s">
        <v>360</v>
      </c>
      <c r="C206" s="69" t="s">
        <v>756</v>
      </c>
      <c r="D206" s="114" t="s">
        <v>91</v>
      </c>
      <c r="E206" s="117">
        <v>80.89</v>
      </c>
      <c r="F206" s="69">
        <v>0.08</v>
      </c>
    </row>
    <row r="207" spans="2:6" ht="15.75" customHeight="1">
      <c r="B207" s="66" t="s">
        <v>358</v>
      </c>
      <c r="C207" s="66" t="s">
        <v>757</v>
      </c>
      <c r="D207" s="76" t="s">
        <v>91</v>
      </c>
      <c r="E207" s="113">
        <v>87.22</v>
      </c>
      <c r="F207" s="66">
        <v>0.09</v>
      </c>
    </row>
    <row r="208" spans="2:6" ht="15.75" customHeight="1">
      <c r="B208" s="69" t="s">
        <v>557</v>
      </c>
      <c r="C208" s="69" t="s">
        <v>758</v>
      </c>
      <c r="D208" s="114" t="s">
        <v>91</v>
      </c>
      <c r="E208" s="117">
        <v>239.45</v>
      </c>
      <c r="F208" s="69">
        <v>0.24</v>
      </c>
    </row>
    <row r="209" spans="2:6" ht="15.75" customHeight="1">
      <c r="B209" s="66" t="s">
        <v>187</v>
      </c>
      <c r="C209" s="66" t="s">
        <v>190</v>
      </c>
      <c r="D209" s="76" t="s">
        <v>91</v>
      </c>
      <c r="E209" s="113">
        <v>194.53</v>
      </c>
      <c r="F209" s="66">
        <v>0.2</v>
      </c>
    </row>
    <row r="210" spans="2:6" ht="15.75" customHeight="1">
      <c r="B210" s="69" t="s">
        <v>211</v>
      </c>
      <c r="C210" s="69" t="s">
        <v>759</v>
      </c>
      <c r="D210" s="114" t="s">
        <v>91</v>
      </c>
      <c r="E210" s="117">
        <v>124.8</v>
      </c>
      <c r="F210" s="69">
        <v>0.13</v>
      </c>
    </row>
    <row r="211" spans="2:6" ht="15.75" customHeight="1">
      <c r="B211" s="66" t="s">
        <v>453</v>
      </c>
      <c r="C211" s="66" t="s">
        <v>760</v>
      </c>
      <c r="D211" s="76" t="s">
        <v>91</v>
      </c>
      <c r="E211" s="113">
        <v>171.44</v>
      </c>
      <c r="F211" s="66">
        <v>0.17</v>
      </c>
    </row>
    <row r="212" spans="2:6" ht="15.75" customHeight="1">
      <c r="B212" s="69" t="s">
        <v>119</v>
      </c>
      <c r="C212" s="69" t="s">
        <v>761</v>
      </c>
      <c r="D212" s="114" t="s">
        <v>91</v>
      </c>
      <c r="E212" s="117">
        <v>106.9</v>
      </c>
      <c r="F212" s="69">
        <v>0.11</v>
      </c>
    </row>
    <row r="213" spans="2:6" ht="15.75" customHeight="1">
      <c r="B213" s="66" t="s">
        <v>47</v>
      </c>
      <c r="C213" s="66" t="s">
        <v>762</v>
      </c>
      <c r="D213" s="76" t="s">
        <v>91</v>
      </c>
      <c r="E213" s="113">
        <v>86.47</v>
      </c>
      <c r="F213" s="66">
        <v>0.09</v>
      </c>
    </row>
    <row r="214" spans="2:6" ht="15.75" customHeight="1">
      <c r="B214" s="69" t="s">
        <v>558</v>
      </c>
      <c r="C214" s="69" t="s">
        <v>606</v>
      </c>
      <c r="D214" s="114" t="s">
        <v>101</v>
      </c>
      <c r="E214" s="117">
        <v>94.08</v>
      </c>
      <c r="F214" s="69">
        <v>0.1</v>
      </c>
    </row>
    <row r="215" spans="2:6" ht="15.75" customHeight="1">
      <c r="B215" s="66" t="s">
        <v>559</v>
      </c>
      <c r="C215" s="66" t="s">
        <v>607</v>
      </c>
      <c r="D215" s="76" t="s">
        <v>91</v>
      </c>
      <c r="E215" s="113">
        <v>186.7</v>
      </c>
      <c r="F215" s="66">
        <v>0.19</v>
      </c>
    </row>
    <row r="216" spans="2:6" ht="15.75" customHeight="1">
      <c r="B216" s="69" t="s">
        <v>479</v>
      </c>
      <c r="C216" s="69" t="s">
        <v>763</v>
      </c>
      <c r="D216" s="114" t="s">
        <v>91</v>
      </c>
      <c r="E216" s="117">
        <v>67.09</v>
      </c>
      <c r="F216" s="69">
        <v>7.0000000000000007E-2</v>
      </c>
    </row>
    <row r="217" spans="2:6" ht="15.75" customHeight="1">
      <c r="B217" s="66" t="s">
        <v>418</v>
      </c>
      <c r="C217" s="66" t="s">
        <v>426</v>
      </c>
      <c r="D217" s="76" t="s">
        <v>91</v>
      </c>
      <c r="E217" s="113">
        <v>141.16999999999999</v>
      </c>
      <c r="F217" s="66">
        <v>0.14000000000000001</v>
      </c>
    </row>
    <row r="218" spans="2:6" ht="15.75" customHeight="1">
      <c r="B218" s="69" t="s">
        <v>176</v>
      </c>
      <c r="C218" s="69" t="s">
        <v>521</v>
      </c>
      <c r="D218" s="114" t="s">
        <v>91</v>
      </c>
      <c r="E218" s="117">
        <v>627.49</v>
      </c>
      <c r="F218" s="69">
        <v>0.64</v>
      </c>
    </row>
    <row r="219" spans="2:6" ht="15.75" customHeight="1">
      <c r="B219" s="66" t="s">
        <v>55</v>
      </c>
      <c r="C219" s="66" t="s">
        <v>764</v>
      </c>
      <c r="D219" s="76" t="s">
        <v>91</v>
      </c>
      <c r="E219" s="113">
        <v>81.86</v>
      </c>
      <c r="F219" s="66">
        <v>0.08</v>
      </c>
    </row>
    <row r="220" spans="2:6" ht="15.75" customHeight="1">
      <c r="B220" s="69" t="s">
        <v>560</v>
      </c>
      <c r="C220" s="69" t="s">
        <v>608</v>
      </c>
      <c r="D220" s="114" t="s">
        <v>91</v>
      </c>
      <c r="E220" s="117">
        <v>257.94</v>
      </c>
      <c r="F220" s="69">
        <v>0.26</v>
      </c>
    </row>
    <row r="221" spans="2:6" ht="15.75" customHeight="1">
      <c r="B221" s="66" t="s">
        <v>373</v>
      </c>
      <c r="C221" s="66" t="s">
        <v>765</v>
      </c>
      <c r="D221" s="76" t="s">
        <v>91</v>
      </c>
      <c r="E221" s="113">
        <v>902.56</v>
      </c>
      <c r="F221" s="66">
        <v>0.92</v>
      </c>
    </row>
    <row r="222" spans="2:6" ht="15.75" customHeight="1">
      <c r="B222" s="69" t="s">
        <v>389</v>
      </c>
      <c r="C222" s="69" t="s">
        <v>766</v>
      </c>
      <c r="D222" s="114" t="s">
        <v>101</v>
      </c>
      <c r="E222" s="117">
        <v>247.52</v>
      </c>
      <c r="F222" s="69">
        <v>0.25</v>
      </c>
    </row>
    <row r="223" spans="2:6" ht="15.75" customHeight="1">
      <c r="B223" s="66" t="s">
        <v>390</v>
      </c>
      <c r="C223" s="66" t="s">
        <v>767</v>
      </c>
      <c r="D223" s="76" t="s">
        <v>101</v>
      </c>
      <c r="E223" s="113">
        <v>195.15</v>
      </c>
      <c r="F223" s="66">
        <v>0.2</v>
      </c>
    </row>
    <row r="224" spans="2:6" ht="15.75" customHeight="1">
      <c r="B224" s="69" t="s">
        <v>391</v>
      </c>
      <c r="C224" s="69" t="s">
        <v>768</v>
      </c>
      <c r="D224" s="114" t="s">
        <v>101</v>
      </c>
      <c r="E224" s="117">
        <v>326.98</v>
      </c>
      <c r="F224" s="69">
        <v>0.33</v>
      </c>
    </row>
    <row r="225" spans="2:6" ht="15.75" customHeight="1">
      <c r="B225" s="66" t="s">
        <v>120</v>
      </c>
      <c r="C225" s="66" t="s">
        <v>769</v>
      </c>
      <c r="D225" s="76" t="s">
        <v>91</v>
      </c>
      <c r="E225" s="113">
        <v>1153.2</v>
      </c>
      <c r="F225" s="66">
        <v>1.17</v>
      </c>
    </row>
    <row r="226" spans="2:6" ht="15.75" customHeight="1">
      <c r="B226" s="69" t="s">
        <v>212</v>
      </c>
      <c r="C226" s="69" t="s">
        <v>217</v>
      </c>
      <c r="D226" s="114" t="s">
        <v>91</v>
      </c>
      <c r="E226" s="117">
        <v>213.98</v>
      </c>
      <c r="F226" s="69">
        <v>0.22</v>
      </c>
    </row>
    <row r="227" spans="2:6" ht="15.75" customHeight="1">
      <c r="B227" s="66" t="s">
        <v>351</v>
      </c>
      <c r="C227" s="66" t="s">
        <v>338</v>
      </c>
      <c r="D227" s="76" t="s">
        <v>91</v>
      </c>
      <c r="E227" s="113">
        <v>527.04</v>
      </c>
      <c r="F227" s="66">
        <v>0.54</v>
      </c>
    </row>
    <row r="228" spans="2:6" ht="15.75" customHeight="1">
      <c r="B228" s="69" t="s">
        <v>352</v>
      </c>
      <c r="C228" s="69" t="s">
        <v>339</v>
      </c>
      <c r="D228" s="114" t="s">
        <v>91</v>
      </c>
      <c r="E228" s="117">
        <v>258.94</v>
      </c>
      <c r="F228" s="69">
        <v>0.26</v>
      </c>
    </row>
    <row r="229" spans="2:6" ht="15.75" customHeight="1">
      <c r="B229" s="66" t="s">
        <v>561</v>
      </c>
      <c r="C229" s="66" t="s">
        <v>609</v>
      </c>
      <c r="D229" s="76" t="s">
        <v>101</v>
      </c>
      <c r="E229" s="113">
        <v>163.34</v>
      </c>
      <c r="F229" s="66">
        <v>0.17</v>
      </c>
    </row>
    <row r="230" spans="2:6" ht="15.75" customHeight="1">
      <c r="B230" s="69" t="s">
        <v>562</v>
      </c>
      <c r="C230" s="69" t="s">
        <v>610</v>
      </c>
      <c r="D230" s="114" t="s">
        <v>91</v>
      </c>
      <c r="E230" s="117">
        <v>94.94</v>
      </c>
      <c r="F230" s="69">
        <v>0.1</v>
      </c>
    </row>
    <row r="231" spans="2:6" ht="15.75" customHeight="1">
      <c r="B231" s="66" t="s">
        <v>420</v>
      </c>
      <c r="C231" s="66" t="s">
        <v>770</v>
      </c>
      <c r="D231" s="76" t="s">
        <v>101</v>
      </c>
      <c r="E231" s="113">
        <v>276.98</v>
      </c>
      <c r="F231" s="66">
        <v>0.28000000000000003</v>
      </c>
    </row>
    <row r="232" spans="2:6" ht="15.75" customHeight="1">
      <c r="B232" s="69" t="s">
        <v>81</v>
      </c>
      <c r="C232" s="69" t="s">
        <v>771</v>
      </c>
      <c r="D232" s="114" t="s">
        <v>91</v>
      </c>
      <c r="E232" s="117">
        <v>344.17</v>
      </c>
      <c r="F232" s="69">
        <v>0.35</v>
      </c>
    </row>
    <row r="233" spans="2:6" ht="15.75" customHeight="1">
      <c r="B233" s="66" t="s">
        <v>6</v>
      </c>
      <c r="C233" s="66" t="s">
        <v>5</v>
      </c>
      <c r="D233" s="76" t="s">
        <v>91</v>
      </c>
      <c r="E233" s="113">
        <v>210.56</v>
      </c>
      <c r="F233" s="66">
        <v>0.21</v>
      </c>
    </row>
    <row r="234" spans="2:6" ht="15.75" customHeight="1">
      <c r="B234" s="69" t="s">
        <v>131</v>
      </c>
      <c r="C234" s="69" t="s">
        <v>772</v>
      </c>
      <c r="D234" s="114" t="s">
        <v>91</v>
      </c>
      <c r="E234" s="117">
        <v>567.76</v>
      </c>
      <c r="F234" s="69">
        <v>0.57999999999999996</v>
      </c>
    </row>
    <row r="235" spans="2:6" ht="15.75" customHeight="1">
      <c r="B235" s="66" t="s">
        <v>478</v>
      </c>
      <c r="C235" s="66" t="s">
        <v>773</v>
      </c>
      <c r="D235" s="76" t="s">
        <v>91</v>
      </c>
      <c r="E235" s="113">
        <v>181.95</v>
      </c>
      <c r="F235" s="66">
        <v>0.18</v>
      </c>
    </row>
    <row r="236" spans="2:6" ht="15.75" customHeight="1">
      <c r="B236" s="69" t="s">
        <v>563</v>
      </c>
      <c r="C236" s="69" t="s">
        <v>611</v>
      </c>
      <c r="D236" s="114" t="s">
        <v>91</v>
      </c>
      <c r="E236" s="117">
        <v>93.28</v>
      </c>
      <c r="F236" s="69">
        <v>0.09</v>
      </c>
    </row>
    <row r="237" spans="2:6" ht="15.75" customHeight="1">
      <c r="B237" s="66" t="s">
        <v>456</v>
      </c>
      <c r="C237" s="66" t="s">
        <v>774</v>
      </c>
      <c r="D237" s="76" t="s">
        <v>91</v>
      </c>
      <c r="E237" s="113">
        <v>653.44000000000005</v>
      </c>
      <c r="F237" s="66">
        <v>0.66</v>
      </c>
    </row>
    <row r="238" spans="2:6" ht="15.75" customHeight="1">
      <c r="B238" s="69" t="s">
        <v>564</v>
      </c>
      <c r="C238" s="69" t="s">
        <v>612</v>
      </c>
      <c r="D238" s="114" t="s">
        <v>91</v>
      </c>
      <c r="E238" s="117">
        <v>62.86</v>
      </c>
      <c r="F238" s="69">
        <v>0.06</v>
      </c>
    </row>
    <row r="239" spans="2:6" ht="15.75" customHeight="1">
      <c r="B239" s="66" t="s">
        <v>457</v>
      </c>
      <c r="C239" s="66" t="s">
        <v>468</v>
      </c>
      <c r="D239" s="76" t="s">
        <v>91</v>
      </c>
      <c r="E239" s="113">
        <v>208.88</v>
      </c>
      <c r="F239" s="66">
        <v>0.21</v>
      </c>
    </row>
    <row r="240" spans="2:6" ht="15.75" customHeight="1">
      <c r="B240" s="69" t="s">
        <v>488</v>
      </c>
      <c r="C240" s="69" t="s">
        <v>503</v>
      </c>
      <c r="D240" s="114" t="s">
        <v>91</v>
      </c>
      <c r="E240" s="117">
        <v>209.25</v>
      </c>
      <c r="F240" s="69">
        <v>0.21</v>
      </c>
    </row>
    <row r="241" spans="2:6" ht="15.75" customHeight="1">
      <c r="B241" s="66" t="s">
        <v>195</v>
      </c>
      <c r="C241" s="66" t="s">
        <v>775</v>
      </c>
      <c r="D241" s="76" t="s">
        <v>101</v>
      </c>
      <c r="E241" s="113">
        <v>320.89999999999998</v>
      </c>
      <c r="F241" s="66">
        <v>0.33</v>
      </c>
    </row>
    <row r="242" spans="2:6" ht="15.75" customHeight="1">
      <c r="B242" s="69" t="s">
        <v>64</v>
      </c>
      <c r="C242" s="69" t="s">
        <v>776</v>
      </c>
      <c r="D242" s="114" t="s">
        <v>91</v>
      </c>
      <c r="E242" s="117">
        <v>95.74</v>
      </c>
      <c r="F242" s="69">
        <v>0.1</v>
      </c>
    </row>
    <row r="243" spans="2:6" ht="15.75" customHeight="1">
      <c r="B243" s="66" t="s">
        <v>82</v>
      </c>
      <c r="C243" s="66" t="s">
        <v>777</v>
      </c>
      <c r="D243" s="76" t="s">
        <v>91</v>
      </c>
      <c r="E243" s="113">
        <v>949.53</v>
      </c>
      <c r="F243" s="66">
        <v>0.96</v>
      </c>
    </row>
    <row r="244" spans="2:6" ht="15.75" customHeight="1">
      <c r="B244" s="69" t="s">
        <v>7</v>
      </c>
      <c r="C244" s="69" t="s">
        <v>778</v>
      </c>
      <c r="D244" s="114" t="s">
        <v>91</v>
      </c>
      <c r="E244" s="117">
        <v>146.6</v>
      </c>
      <c r="F244" s="69">
        <v>0.15</v>
      </c>
    </row>
    <row r="245" spans="2:6" ht="15.75" customHeight="1">
      <c r="B245" s="66" t="s">
        <v>61</v>
      </c>
      <c r="C245" s="66" t="s">
        <v>779</v>
      </c>
      <c r="D245" s="76" t="s">
        <v>91</v>
      </c>
      <c r="E245" s="113">
        <v>730.38</v>
      </c>
      <c r="F245" s="66">
        <v>0.74</v>
      </c>
    </row>
    <row r="246" spans="2:6" ht="15.75" customHeight="1">
      <c r="B246" s="69" t="s">
        <v>565</v>
      </c>
      <c r="C246" s="69" t="s">
        <v>613</v>
      </c>
      <c r="D246" s="114" t="s">
        <v>101</v>
      </c>
      <c r="E246" s="117">
        <v>682.89</v>
      </c>
      <c r="F246" s="69">
        <v>0.69</v>
      </c>
    </row>
    <row r="247" spans="2:6" ht="15.75" customHeight="1">
      <c r="B247" s="66" t="s">
        <v>566</v>
      </c>
      <c r="C247" s="66" t="s">
        <v>614</v>
      </c>
      <c r="D247" s="76" t="s">
        <v>91</v>
      </c>
      <c r="E247" s="113">
        <v>117.42</v>
      </c>
      <c r="F247" s="66">
        <v>0.12</v>
      </c>
    </row>
    <row r="248" spans="2:6" ht="15.75" customHeight="1">
      <c r="B248" s="69" t="s">
        <v>476</v>
      </c>
      <c r="C248" s="69" t="s">
        <v>504</v>
      </c>
      <c r="D248" s="114" t="s">
        <v>91</v>
      </c>
      <c r="E248" s="117">
        <v>212.12</v>
      </c>
      <c r="F248" s="69">
        <v>0.22</v>
      </c>
    </row>
    <row r="249" spans="2:6" ht="15.75" customHeight="1">
      <c r="B249" s="66" t="s">
        <v>471</v>
      </c>
      <c r="C249" s="66" t="s">
        <v>505</v>
      </c>
      <c r="D249" s="76" t="s">
        <v>91</v>
      </c>
      <c r="E249" s="113">
        <v>1180</v>
      </c>
      <c r="F249" s="66">
        <v>1.2</v>
      </c>
    </row>
    <row r="250" spans="2:6" ht="15.75" customHeight="1">
      <c r="B250" s="69" t="s">
        <v>472</v>
      </c>
      <c r="C250" s="69" t="s">
        <v>780</v>
      </c>
      <c r="D250" s="114" t="s">
        <v>91</v>
      </c>
      <c r="E250" s="117">
        <v>262.18</v>
      </c>
      <c r="F250" s="69">
        <v>0.27</v>
      </c>
    </row>
    <row r="251" spans="2:6" ht="15.75" customHeight="1">
      <c r="B251" s="66" t="s">
        <v>483</v>
      </c>
      <c r="C251" s="66" t="s">
        <v>781</v>
      </c>
      <c r="D251" s="76" t="s">
        <v>91</v>
      </c>
      <c r="E251" s="113">
        <v>145.5</v>
      </c>
      <c r="F251" s="66">
        <v>0.15</v>
      </c>
    </row>
    <row r="252" spans="2:6" ht="15.75" customHeight="1">
      <c r="B252" s="69" t="s">
        <v>567</v>
      </c>
      <c r="C252" s="69" t="s">
        <v>615</v>
      </c>
      <c r="D252" s="114" t="s">
        <v>91</v>
      </c>
      <c r="E252" s="117">
        <v>81.62</v>
      </c>
      <c r="F252" s="69">
        <v>0.08</v>
      </c>
    </row>
    <row r="253" spans="2:6" ht="15.75" customHeight="1">
      <c r="B253" s="66" t="s">
        <v>311</v>
      </c>
      <c r="C253" s="66" t="s">
        <v>782</v>
      </c>
      <c r="D253" s="76" t="s">
        <v>101</v>
      </c>
      <c r="E253" s="113">
        <v>124.89</v>
      </c>
      <c r="F253" s="66">
        <v>0.13</v>
      </c>
    </row>
    <row r="254" spans="2:6" ht="15.75" customHeight="1">
      <c r="B254" s="69" t="s">
        <v>275</v>
      </c>
      <c r="C254" s="69" t="s">
        <v>277</v>
      </c>
      <c r="D254" s="114" t="s">
        <v>91</v>
      </c>
      <c r="E254" s="117">
        <v>179.13</v>
      </c>
      <c r="F254" s="69">
        <v>0.18</v>
      </c>
    </row>
    <row r="255" spans="2:6" ht="15.75" customHeight="1">
      <c r="B255" s="66" t="s">
        <v>568</v>
      </c>
      <c r="C255" s="66" t="s">
        <v>616</v>
      </c>
      <c r="D255" s="76" t="s">
        <v>91</v>
      </c>
      <c r="E255" s="113">
        <v>61.72</v>
      </c>
      <c r="F255" s="66">
        <v>0.06</v>
      </c>
    </row>
    <row r="256" spans="2:6" ht="15.75" customHeight="1">
      <c r="B256" s="69" t="s">
        <v>104</v>
      </c>
      <c r="C256" s="69" t="s">
        <v>783</v>
      </c>
      <c r="D256" s="114" t="s">
        <v>91</v>
      </c>
      <c r="E256" s="117">
        <v>74.52</v>
      </c>
      <c r="F256" s="69">
        <v>0.08</v>
      </c>
    </row>
    <row r="257" spans="2:6" ht="15.75" customHeight="1">
      <c r="B257" s="66" t="s">
        <v>569</v>
      </c>
      <c r="C257" s="66" t="s">
        <v>617</v>
      </c>
      <c r="D257" s="76" t="s">
        <v>91</v>
      </c>
      <c r="E257" s="113">
        <v>64.64</v>
      </c>
      <c r="F257" s="66">
        <v>7.0000000000000007E-2</v>
      </c>
    </row>
    <row r="258" spans="2:6" ht="15.75" customHeight="1">
      <c r="B258" s="69" t="s">
        <v>392</v>
      </c>
      <c r="C258" s="69" t="s">
        <v>784</v>
      </c>
      <c r="D258" s="114" t="s">
        <v>91</v>
      </c>
      <c r="E258" s="117">
        <v>63.92</v>
      </c>
      <c r="F258" s="69">
        <v>0.06</v>
      </c>
    </row>
    <row r="259" spans="2:6" ht="15.75" customHeight="1">
      <c r="B259" s="66" t="s">
        <v>0</v>
      </c>
      <c r="C259" s="66" t="s">
        <v>333</v>
      </c>
      <c r="D259" s="76" t="s">
        <v>91</v>
      </c>
      <c r="E259" s="113">
        <v>60.6</v>
      </c>
      <c r="F259" s="66">
        <v>0.06</v>
      </c>
    </row>
    <row r="260" spans="2:6" ht="15.75" customHeight="1">
      <c r="B260" s="69" t="s">
        <v>105</v>
      </c>
      <c r="C260" s="69" t="s">
        <v>785</v>
      </c>
      <c r="D260" s="114" t="s">
        <v>101</v>
      </c>
      <c r="E260" s="117">
        <v>86.27</v>
      </c>
      <c r="F260" s="69">
        <v>0.09</v>
      </c>
    </row>
    <row r="261" spans="2:6" ht="15.75" customHeight="1">
      <c r="B261" s="66" t="s">
        <v>65</v>
      </c>
      <c r="C261" s="66" t="s">
        <v>786</v>
      </c>
      <c r="D261" s="76" t="s">
        <v>91</v>
      </c>
      <c r="E261" s="113">
        <v>92.16</v>
      </c>
      <c r="F261" s="66">
        <v>0.09</v>
      </c>
    </row>
    <row r="262" spans="2:6" ht="15.75" customHeight="1">
      <c r="B262" s="69" t="s">
        <v>570</v>
      </c>
      <c r="C262" s="69" t="s">
        <v>618</v>
      </c>
      <c r="D262" s="114" t="s">
        <v>91</v>
      </c>
      <c r="E262" s="117">
        <v>157.57</v>
      </c>
      <c r="F262" s="69">
        <v>0.16</v>
      </c>
    </row>
    <row r="263" spans="2:6" ht="15.75" customHeight="1">
      <c r="B263" s="66" t="s">
        <v>571</v>
      </c>
      <c r="C263" s="66" t="s">
        <v>619</v>
      </c>
      <c r="D263" s="76" t="s">
        <v>91</v>
      </c>
      <c r="E263" s="113">
        <v>59.81</v>
      </c>
      <c r="F263" s="66">
        <v>0.06</v>
      </c>
    </row>
    <row r="264" spans="2:6" ht="15.75" customHeight="1">
      <c r="B264" s="69" t="s">
        <v>87</v>
      </c>
      <c r="C264" s="69" t="s">
        <v>787</v>
      </c>
      <c r="D264" s="114" t="s">
        <v>91</v>
      </c>
      <c r="E264" s="117">
        <v>579.61</v>
      </c>
      <c r="F264" s="69">
        <v>0.59</v>
      </c>
    </row>
    <row r="265" spans="2:6" ht="15.75" customHeight="1">
      <c r="B265" s="66" t="s">
        <v>66</v>
      </c>
      <c r="C265" s="66" t="s">
        <v>788</v>
      </c>
      <c r="D265" s="76" t="s">
        <v>91</v>
      </c>
      <c r="E265" s="113">
        <v>857.95</v>
      </c>
      <c r="F265" s="66">
        <v>0.87</v>
      </c>
    </row>
    <row r="266" spans="2:6" ht="15.75" customHeight="1">
      <c r="B266" s="69" t="s">
        <v>572</v>
      </c>
      <c r="C266" s="69" t="s">
        <v>620</v>
      </c>
      <c r="D266" s="114" t="s">
        <v>101</v>
      </c>
      <c r="E266" s="117">
        <v>80.040000000000006</v>
      </c>
      <c r="F266" s="69">
        <v>0.08</v>
      </c>
    </row>
    <row r="267" spans="2:6" ht="15.75" customHeight="1">
      <c r="B267" s="66" t="s">
        <v>421</v>
      </c>
      <c r="C267" s="66" t="s">
        <v>428</v>
      </c>
      <c r="D267" s="76" t="s">
        <v>91</v>
      </c>
      <c r="E267" s="113">
        <v>61.62</v>
      </c>
      <c r="F267" s="66">
        <v>0.06</v>
      </c>
    </row>
    <row r="268" spans="2:6" ht="15.75" customHeight="1">
      <c r="B268" s="69" t="s">
        <v>573</v>
      </c>
      <c r="C268" s="69" t="s">
        <v>621</v>
      </c>
      <c r="D268" s="114" t="s">
        <v>91</v>
      </c>
      <c r="E268" s="117">
        <v>153.16</v>
      </c>
      <c r="F268" s="69">
        <v>0.16</v>
      </c>
    </row>
    <row r="269" spans="2:6" ht="15.75" customHeight="1">
      <c r="B269" s="66" t="s">
        <v>359</v>
      </c>
      <c r="C269" s="66" t="s">
        <v>789</v>
      </c>
      <c r="D269" s="76" t="s">
        <v>101</v>
      </c>
      <c r="E269" s="113">
        <v>85.88</v>
      </c>
      <c r="F269" s="66">
        <v>0.09</v>
      </c>
    </row>
    <row r="270" spans="2:6" ht="15.75" customHeight="1">
      <c r="B270" s="69" t="s">
        <v>164</v>
      </c>
      <c r="C270" s="69" t="s">
        <v>165</v>
      </c>
      <c r="D270" s="114" t="s">
        <v>91</v>
      </c>
      <c r="E270" s="117">
        <v>88.84</v>
      </c>
      <c r="F270" s="69">
        <v>0.09</v>
      </c>
    </row>
    <row r="271" spans="2:6" ht="15.75" customHeight="1">
      <c r="B271" s="66" t="s">
        <v>458</v>
      </c>
      <c r="C271" s="66" t="s">
        <v>790</v>
      </c>
      <c r="D271" s="76" t="s">
        <v>91</v>
      </c>
      <c r="E271" s="113">
        <v>217.46</v>
      </c>
      <c r="F271" s="66">
        <v>0.22</v>
      </c>
    </row>
    <row r="272" spans="2:6" ht="15.75" customHeight="1">
      <c r="B272" s="69" t="s">
        <v>459</v>
      </c>
      <c r="C272" s="69" t="s">
        <v>791</v>
      </c>
      <c r="D272" s="114" t="s">
        <v>91</v>
      </c>
      <c r="E272" s="117">
        <v>40.64</v>
      </c>
      <c r="F272" s="69">
        <v>0.04</v>
      </c>
    </row>
    <row r="273" spans="2:6" ht="15.75" customHeight="1">
      <c r="B273" s="66" t="s">
        <v>213</v>
      </c>
      <c r="C273" s="66" t="s">
        <v>792</v>
      </c>
      <c r="D273" s="76" t="s">
        <v>91</v>
      </c>
      <c r="E273" s="113">
        <v>56.34</v>
      </c>
      <c r="F273" s="66">
        <v>0.06</v>
      </c>
    </row>
    <row r="274" spans="2:6" ht="15.75" customHeight="1">
      <c r="B274" s="69" t="s">
        <v>356</v>
      </c>
      <c r="C274" s="69" t="s">
        <v>793</v>
      </c>
      <c r="D274" s="114" t="s">
        <v>91</v>
      </c>
      <c r="E274" s="117">
        <v>83.49</v>
      </c>
      <c r="F274" s="69">
        <v>0.08</v>
      </c>
    </row>
    <row r="275" spans="2:6" ht="15.75" customHeight="1">
      <c r="B275" s="66" t="s">
        <v>168</v>
      </c>
      <c r="C275" s="66" t="s">
        <v>169</v>
      </c>
      <c r="D275" s="76" t="s">
        <v>91</v>
      </c>
      <c r="E275" s="113">
        <v>134.06</v>
      </c>
      <c r="F275" s="66">
        <v>0.14000000000000001</v>
      </c>
    </row>
    <row r="276" spans="2:6" ht="15.75" customHeight="1">
      <c r="B276" s="69" t="s">
        <v>196</v>
      </c>
      <c r="C276" s="69" t="s">
        <v>197</v>
      </c>
      <c r="D276" s="114" t="s">
        <v>91</v>
      </c>
      <c r="E276" s="117">
        <v>284.2</v>
      </c>
      <c r="F276" s="69">
        <v>0.28999999999999998</v>
      </c>
    </row>
    <row r="277" spans="2:6" ht="15.75" customHeight="1">
      <c r="B277" s="66" t="s">
        <v>202</v>
      </c>
      <c r="C277" s="66" t="s">
        <v>203</v>
      </c>
      <c r="D277" s="76" t="s">
        <v>91</v>
      </c>
      <c r="E277" s="113">
        <v>118.87</v>
      </c>
      <c r="F277" s="66">
        <v>0.12</v>
      </c>
    </row>
    <row r="278" spans="2:6" ht="15.75" customHeight="1">
      <c r="B278" s="69" t="s">
        <v>56</v>
      </c>
      <c r="C278" s="69" t="s">
        <v>334</v>
      </c>
      <c r="D278" s="114" t="s">
        <v>91</v>
      </c>
      <c r="E278" s="117">
        <v>181.97</v>
      </c>
      <c r="F278" s="69">
        <v>0.18</v>
      </c>
    </row>
    <row r="279" spans="2:6" ht="15.75" customHeight="1">
      <c r="B279" s="66" t="s">
        <v>375</v>
      </c>
      <c r="C279" s="66" t="s">
        <v>794</v>
      </c>
      <c r="D279" s="76" t="s">
        <v>91</v>
      </c>
      <c r="E279" s="113">
        <v>123.14</v>
      </c>
      <c r="F279" s="66">
        <v>0.13</v>
      </c>
    </row>
    <row r="280" spans="2:6" ht="15.75" customHeight="1">
      <c r="B280" s="69" t="s">
        <v>248</v>
      </c>
      <c r="C280" s="69" t="s">
        <v>795</v>
      </c>
      <c r="D280" s="114" t="s">
        <v>91</v>
      </c>
      <c r="E280" s="117">
        <v>552.39</v>
      </c>
      <c r="F280" s="69">
        <v>0.56000000000000005</v>
      </c>
    </row>
    <row r="281" spans="2:6" ht="15.75" customHeight="1">
      <c r="B281" s="66" t="s">
        <v>574</v>
      </c>
      <c r="C281" s="66" t="s">
        <v>622</v>
      </c>
      <c r="D281" s="76" t="s">
        <v>91</v>
      </c>
      <c r="E281" s="113">
        <v>66.290000000000006</v>
      </c>
      <c r="F281" s="66">
        <v>7.0000000000000007E-2</v>
      </c>
    </row>
    <row r="282" spans="2:6" ht="15.75" customHeight="1">
      <c r="B282" s="69" t="s">
        <v>575</v>
      </c>
      <c r="C282" s="69" t="s">
        <v>623</v>
      </c>
      <c r="D282" s="114" t="s">
        <v>91</v>
      </c>
      <c r="E282" s="117">
        <v>308.33</v>
      </c>
      <c r="F282" s="69">
        <v>0.31</v>
      </c>
    </row>
    <row r="283" spans="2:6" ht="15.75" customHeight="1">
      <c r="B283" s="66" t="s">
        <v>576</v>
      </c>
      <c r="C283" s="66" t="s">
        <v>624</v>
      </c>
      <c r="D283" s="76" t="s">
        <v>101</v>
      </c>
      <c r="E283" s="113">
        <v>2471.94</v>
      </c>
      <c r="F283" s="66">
        <v>2.5099999999999998</v>
      </c>
    </row>
    <row r="284" spans="2:6" ht="15.75" customHeight="1">
      <c r="B284" s="69" t="s">
        <v>577</v>
      </c>
      <c r="C284" s="69" t="s">
        <v>625</v>
      </c>
      <c r="D284" s="114" t="s">
        <v>91</v>
      </c>
      <c r="E284" s="117">
        <v>511.18</v>
      </c>
      <c r="F284" s="69">
        <v>0.52</v>
      </c>
    </row>
    <row r="285" spans="2:6" ht="15.75" customHeight="1">
      <c r="B285" s="66" t="s">
        <v>43</v>
      </c>
      <c r="C285" s="66" t="s">
        <v>796</v>
      </c>
      <c r="D285" s="76" t="s">
        <v>101</v>
      </c>
      <c r="E285" s="113">
        <v>418.83</v>
      </c>
      <c r="F285" s="66">
        <v>0.43</v>
      </c>
    </row>
    <row r="286" spans="2:6" ht="15.75" customHeight="1">
      <c r="B286" s="69" t="s">
        <v>99</v>
      </c>
      <c r="C286" s="69" t="s">
        <v>797</v>
      </c>
      <c r="D286" s="114" t="s">
        <v>91</v>
      </c>
      <c r="E286" s="117">
        <v>56.57</v>
      </c>
      <c r="F286" s="69">
        <v>0.06</v>
      </c>
    </row>
    <row r="287" spans="2:6" ht="15.75" customHeight="1">
      <c r="B287" s="66" t="s">
        <v>88</v>
      </c>
      <c r="C287" s="66" t="s">
        <v>90</v>
      </c>
      <c r="D287" s="76" t="s">
        <v>91</v>
      </c>
      <c r="E287" s="113">
        <v>167.83</v>
      </c>
      <c r="F287" s="66">
        <v>0.17</v>
      </c>
    </row>
  </sheetData>
  <sheetProtection algorithmName="SHA-512" hashValue="7Pu4kaxO+w0TFiXwtZEpeeAkXLZNTFNneDnuK4YRJXXSnQ76TDXu629qn5KkkYlHnyKHtJruyj6lcxKTBt7R8w==" saltValue="WJZdb83fd+7Zn+fgz+g4ig==" spinCount="100000" sheet="1" formatCells="0"/>
  <customSheetViews>
    <customSheetView guid="{80655E70-A378-44A4-9D1A-F68A580DCC41}" fitToPage="1">
      <selection activeCell="C30" sqref="C30"/>
      <pageMargins left="0.25" right="0.25" top="0.75" bottom="0.75" header="0.3" footer="0.3"/>
      <pageSetup paperSize="9" scale="67" fitToHeight="0" orientation="portrait" r:id="rId1"/>
    </customSheetView>
    <customSheetView guid="{471BA7C4-7631-4B56-8AB7-2E95F3B2FE79}" fitToPage="1">
      <selection activeCell="C30" sqref="C30"/>
      <pageMargins left="0.25" right="0.25" top="0.75" bottom="0.75" header="0.3" footer="0.3"/>
      <pageSetup paperSize="9" scale="67" fitToHeight="0" orientation="portrait" r:id="rId2"/>
    </customSheetView>
  </customSheetViews>
  <mergeCells count="3">
    <mergeCell ref="B7:F7"/>
    <mergeCell ref="B3:C3"/>
    <mergeCell ref="A1:D1"/>
  </mergeCells>
  <pageMargins left="0.25" right="0.25" top="0.75" bottom="0.75" header="0.3" footer="0.3"/>
  <pageSetup paperSize="9" scale="54" fitToHeight="0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5">
    <tabColor rgb="FFFFC000"/>
  </sheetPr>
  <dimension ref="A4:J42"/>
  <sheetViews>
    <sheetView zoomScale="70" zoomScaleNormal="70" workbookViewId="0">
      <selection activeCell="H15" sqref="H15"/>
    </sheetView>
  </sheetViews>
  <sheetFormatPr defaultRowHeight="12.45"/>
  <cols>
    <col min="1" max="1" width="29.1328125" bestFit="1" customWidth="1"/>
    <col min="2" max="2" width="16.3984375" customWidth="1"/>
    <col min="3" max="3" width="28" customWidth="1"/>
    <col min="4" max="4" width="19.86328125" customWidth="1"/>
    <col min="5" max="5" width="9" customWidth="1"/>
    <col min="6" max="6" width="4.86328125" customWidth="1"/>
    <col min="7" max="7" width="27" customWidth="1"/>
    <col min="8" max="8" width="22.19921875" bestFit="1" customWidth="1"/>
    <col min="9" max="9" width="15.59765625" customWidth="1"/>
    <col min="10" max="10" width="42.6640625" customWidth="1"/>
    <col min="11" max="11" width="25.46484375" customWidth="1"/>
    <col min="12" max="12" width="13.59765625" customWidth="1"/>
    <col min="13" max="13" width="31.3984375" customWidth="1"/>
    <col min="14" max="14" width="27.6640625" customWidth="1"/>
    <col min="15" max="15" width="8" customWidth="1"/>
  </cols>
  <sheetData>
    <row r="4" spans="1:10">
      <c r="A4" s="17"/>
      <c r="B4" s="17" t="s">
        <v>522</v>
      </c>
      <c r="C4" s="17" t="s">
        <v>651</v>
      </c>
    </row>
    <row r="5" spans="1:10">
      <c r="A5" t="s">
        <v>34</v>
      </c>
      <c r="B5" s="90">
        <v>0.45538599101220206</v>
      </c>
      <c r="C5" s="90">
        <f>I17</f>
        <v>0.41114652398662088</v>
      </c>
      <c r="E5" s="100"/>
    </row>
    <row r="6" spans="1:10">
      <c r="A6" t="s">
        <v>35</v>
      </c>
      <c r="B6" s="90">
        <v>0.34694428179600295</v>
      </c>
      <c r="C6" s="90">
        <f>I16</f>
        <v>0.37079220032924498</v>
      </c>
      <c r="E6" s="100"/>
    </row>
    <row r="7" spans="1:10">
      <c r="A7" t="s">
        <v>37</v>
      </c>
      <c r="B7" s="90">
        <v>1.0144460827669316E-2</v>
      </c>
      <c r="C7" s="90">
        <f>I15</f>
        <v>7.4168035626013739E-3</v>
      </c>
      <c r="E7" s="100"/>
    </row>
    <row r="8" spans="1:10">
      <c r="A8" s="17" t="s">
        <v>36</v>
      </c>
      <c r="B8" s="90">
        <v>1.3476194520666621E-2</v>
      </c>
      <c r="C8" s="90">
        <f>I14</f>
        <v>1.1382244783608185E-2</v>
      </c>
      <c r="E8" s="100"/>
      <c r="G8" s="17" t="s">
        <v>650</v>
      </c>
    </row>
    <row r="9" spans="1:10">
      <c r="A9" s="17" t="s">
        <v>28</v>
      </c>
      <c r="B9" s="99">
        <v>0.17404907184345897</v>
      </c>
      <c r="C9" s="99">
        <f>I11+I12+I13+I10+I9+I18</f>
        <v>0.19926222733792462</v>
      </c>
      <c r="E9" s="100"/>
      <c r="H9" s="102"/>
      <c r="I9" s="103"/>
    </row>
    <row r="10" spans="1:10">
      <c r="B10" s="25"/>
      <c r="C10" s="25"/>
      <c r="G10" t="s">
        <v>132</v>
      </c>
      <c r="H10" s="102">
        <v>11978.549999999997</v>
      </c>
      <c r="I10" s="116">
        <f>H10/$H$19</f>
        <v>0.13002363937887637</v>
      </c>
      <c r="J10">
        <f>VLOOKUP(G10,$I$23:$J$30,2,0)</f>
        <v>4913.54</v>
      </c>
    </row>
    <row r="11" spans="1:10">
      <c r="A11" s="82" t="s">
        <v>53</v>
      </c>
      <c r="B11" s="25"/>
      <c r="C11" s="25"/>
      <c r="G11" t="s">
        <v>44</v>
      </c>
      <c r="H11" s="86">
        <v>1370.6000000000001</v>
      </c>
      <c r="I11" s="116">
        <f t="shared" ref="I11:I18" si="0">H11/$H$19</f>
        <v>1.4877460137720178E-2</v>
      </c>
      <c r="J11">
        <f t="shared" ref="J11:J18" si="1">VLOOKUP(G11,$I$23:$J$30,2,0)</f>
        <v>3672.4799999999996</v>
      </c>
    </row>
    <row r="12" spans="1:10">
      <c r="A12" s="17"/>
      <c r="B12" s="25"/>
      <c r="C12" s="25"/>
      <c r="G12" t="s">
        <v>45</v>
      </c>
      <c r="H12" s="86">
        <v>4844.09</v>
      </c>
      <c r="I12" s="116">
        <f t="shared" si="0"/>
        <v>5.2581173120187452E-2</v>
      </c>
      <c r="J12">
        <f t="shared" si="1"/>
        <v>3872.85</v>
      </c>
    </row>
    <row r="13" spans="1:10">
      <c r="G13" t="s">
        <v>170</v>
      </c>
      <c r="H13" s="86">
        <v>81.17</v>
      </c>
      <c r="I13" s="116">
        <f t="shared" si="0"/>
        <v>8.8107649159400753E-4</v>
      </c>
      <c r="J13">
        <v>0</v>
      </c>
    </row>
    <row r="14" spans="1:10">
      <c r="G14" s="83" t="s">
        <v>36</v>
      </c>
      <c r="H14" s="88">
        <v>1048.6000000000001</v>
      </c>
      <c r="I14" s="116">
        <v>1.1382244783608185E-2</v>
      </c>
      <c r="J14">
        <f t="shared" si="1"/>
        <v>4353.43</v>
      </c>
    </row>
    <row r="15" spans="1:10">
      <c r="G15" s="83" t="s">
        <v>37</v>
      </c>
      <c r="H15" s="88">
        <v>683.28000000000009</v>
      </c>
      <c r="I15" s="116">
        <v>7.4168035626013739E-3</v>
      </c>
      <c r="J15">
        <f t="shared" si="1"/>
        <v>1349.99</v>
      </c>
    </row>
    <row r="16" spans="1:10">
      <c r="C16" t="s">
        <v>132</v>
      </c>
      <c r="D16" s="92">
        <v>1421.5180425000001</v>
      </c>
      <c r="G16" s="83" t="s">
        <v>35</v>
      </c>
      <c r="H16" s="88">
        <v>34159.579999999987</v>
      </c>
      <c r="I16" s="116">
        <v>0.37079220032924498</v>
      </c>
      <c r="J16">
        <f t="shared" si="1"/>
        <v>65655.679999999993</v>
      </c>
    </row>
    <row r="17" spans="2:10">
      <c r="B17" s="17" t="s">
        <v>204</v>
      </c>
      <c r="C17" t="s">
        <v>44</v>
      </c>
      <c r="D17" s="92">
        <v>3659.4317308799996</v>
      </c>
      <c r="G17" s="83" t="s">
        <v>34</v>
      </c>
      <c r="H17" s="88">
        <v>37877.25999999998</v>
      </c>
      <c r="I17" s="116">
        <v>0.41114652398662088</v>
      </c>
      <c r="J17">
        <f t="shared" si="1"/>
        <v>89123.400000000023</v>
      </c>
    </row>
    <row r="18" spans="2:10">
      <c r="C18" s="91" t="s">
        <v>45</v>
      </c>
      <c r="D18" s="92">
        <v>5467.37320834</v>
      </c>
      <c r="E18" s="87"/>
      <c r="G18" s="91" t="s">
        <v>255</v>
      </c>
      <c r="H18">
        <v>82.81</v>
      </c>
      <c r="I18" s="116">
        <f t="shared" si="0"/>
        <v>8.9887820954662754E-4</v>
      </c>
      <c r="J18">
        <f t="shared" si="1"/>
        <v>615.07000000000005</v>
      </c>
    </row>
    <row r="19" spans="2:10">
      <c r="C19" s="91" t="s">
        <v>170</v>
      </c>
      <c r="D19" s="92">
        <v>100.53605459000001</v>
      </c>
      <c r="E19" s="87"/>
      <c r="G19" t="s">
        <v>60</v>
      </c>
      <c r="H19" s="115">
        <f>SUM(H9:H18)</f>
        <v>92125.939999999959</v>
      </c>
      <c r="I19" s="116">
        <f>SUM(I9:I18)</f>
        <v>1</v>
      </c>
      <c r="J19">
        <f>SUM(J10:J18)</f>
        <v>173556.44000000003</v>
      </c>
    </row>
    <row r="20" spans="2:10">
      <c r="C20" s="91" t="s">
        <v>36</v>
      </c>
      <c r="D20" s="92">
        <v>4555.5040460500004</v>
      </c>
      <c r="E20" s="87"/>
      <c r="H20" s="92"/>
    </row>
    <row r="21" spans="2:10">
      <c r="C21" s="91" t="s">
        <v>37</v>
      </c>
      <c r="D21" s="92">
        <v>1759.44907154</v>
      </c>
      <c r="E21" s="87"/>
      <c r="I21" s="90"/>
    </row>
    <row r="22" spans="2:10">
      <c r="C22" s="91" t="s">
        <v>35</v>
      </c>
      <c r="D22" s="92">
        <v>67205.731034860015</v>
      </c>
      <c r="E22" s="87"/>
      <c r="I22" s="110" t="s">
        <v>256</v>
      </c>
      <c r="J22" t="s">
        <v>257</v>
      </c>
    </row>
    <row r="23" spans="2:10">
      <c r="C23" s="91" t="s">
        <v>34</v>
      </c>
      <c r="D23" s="92">
        <v>77694.766642219984</v>
      </c>
      <c r="E23" s="87"/>
      <c r="I23" s="91" t="s">
        <v>44</v>
      </c>
      <c r="J23">
        <v>3672.4799999999996</v>
      </c>
    </row>
    <row r="24" spans="2:10">
      <c r="C24" s="91"/>
      <c r="D24" s="92"/>
      <c r="E24" s="87"/>
      <c r="I24" s="91" t="s">
        <v>45</v>
      </c>
      <c r="J24">
        <v>3872.85</v>
      </c>
    </row>
    <row r="25" spans="2:10">
      <c r="C25" s="91"/>
      <c r="D25" s="92"/>
      <c r="E25" s="87"/>
      <c r="I25" s="91" t="s">
        <v>255</v>
      </c>
      <c r="J25">
        <v>615.07000000000005</v>
      </c>
    </row>
    <row r="26" spans="2:10">
      <c r="D26" s="86"/>
      <c r="E26" s="87"/>
      <c r="F26" s="27"/>
      <c r="I26" s="91" t="s">
        <v>36</v>
      </c>
      <c r="J26">
        <v>4353.43</v>
      </c>
    </row>
    <row r="27" spans="2:10">
      <c r="B27" s="17"/>
      <c r="D27" s="86"/>
      <c r="E27" s="87"/>
      <c r="F27" s="27"/>
      <c r="G27" s="91" t="s">
        <v>255</v>
      </c>
      <c r="I27" s="91" t="s">
        <v>37</v>
      </c>
      <c r="J27">
        <v>1349.99</v>
      </c>
    </row>
    <row r="28" spans="2:10">
      <c r="D28" s="86"/>
      <c r="E28" s="87"/>
      <c r="F28" s="27"/>
      <c r="G28" s="91"/>
      <c r="I28" s="91" t="s">
        <v>35</v>
      </c>
      <c r="J28">
        <v>65655.679999999993</v>
      </c>
    </row>
    <row r="29" spans="2:10">
      <c r="D29" s="86"/>
      <c r="E29" s="87"/>
      <c r="F29" s="27"/>
      <c r="G29" s="91"/>
      <c r="I29" s="91" t="s">
        <v>34</v>
      </c>
      <c r="J29">
        <v>89123.400000000023</v>
      </c>
    </row>
    <row r="30" spans="2:10">
      <c r="C30" s="83"/>
      <c r="D30" s="88"/>
      <c r="E30" s="89"/>
      <c r="F30" s="27"/>
      <c r="G30" s="91"/>
      <c r="I30" s="91" t="s">
        <v>132</v>
      </c>
      <c r="J30">
        <v>4913.54</v>
      </c>
    </row>
    <row r="31" spans="2:10">
      <c r="C31" s="83"/>
      <c r="D31" s="88"/>
      <c r="E31" s="89"/>
      <c r="F31" s="27"/>
      <c r="G31" s="91"/>
      <c r="I31" s="91" t="s">
        <v>60</v>
      </c>
      <c r="J31">
        <v>173556.44000000003</v>
      </c>
    </row>
    <row r="42" spans="4:4">
      <c r="D42" s="82" t="s">
        <v>53</v>
      </c>
    </row>
  </sheetData>
  <sheetProtection algorithmName="SHA-512" hashValue="ZO2hozT7qFUAufu6E4p9xVk1u/c2MzADZhbpsyeDxi+2/vkWQXe6e2ipBPxQWco8i+snX3Je3C/lsZCgFn9gHw==" saltValue="sGJ0eqCzRwfE+YNlWZCUcA==" spinCount="100000" sheet="1" objects="1" scenarios="1"/>
  <customSheetViews>
    <customSheetView guid="{80655E70-A378-44A4-9D1A-F68A580DCC41}" scale="70" state="hidden">
      <selection activeCell="C28" sqref="C28"/>
      <pageMargins left="0.78740157499999996" right="0.78740157499999996" top="0.984251969" bottom="0.984251969" header="0.49212598499999999" footer="0.49212598499999999"/>
      <pageSetup paperSize="9" orientation="portrait" r:id="rId2"/>
      <headerFooter alignWithMargins="0"/>
    </customSheetView>
    <customSheetView guid="{471BA7C4-7631-4B56-8AB7-2E95F3B2FE79}" scale="70" state="hidden">
      <selection activeCell="C28" sqref="C28"/>
      <pageMargins left="0.78740157499999996" right="0.78740157499999996" top="0.984251969" bottom="0.984251969" header="0.49212598499999999" footer="0.49212598499999999"/>
      <pageSetup paperSize="9" orientation="portrait" r:id="rId3"/>
      <headerFooter alignWithMargins="0"/>
    </customSheetView>
  </customSheetViews>
  <pageMargins left="0.78740157499999996" right="0.78740157499999996" top="0.984251969" bottom="0.984251969" header="0.49212598499999999" footer="0.49212598499999999"/>
  <pageSetup paperSize="9" orientation="portrait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>
    <tabColor rgb="FFFFC000"/>
  </sheetPr>
  <dimension ref="A2:K3421"/>
  <sheetViews>
    <sheetView topLeftCell="A3412" zoomScale="85" zoomScaleNormal="85" workbookViewId="0">
      <selection activeCell="E3418" sqref="E3418"/>
    </sheetView>
  </sheetViews>
  <sheetFormatPr defaultColWidth="9" defaultRowHeight="12.45"/>
  <cols>
    <col min="1" max="1" width="11.46484375" style="84" customWidth="1"/>
    <col min="2" max="2" width="12.59765625" style="1" bestFit="1" customWidth="1"/>
    <col min="3" max="3" width="17.1328125" style="1" bestFit="1" customWidth="1"/>
    <col min="4" max="4" width="18.46484375" style="1" bestFit="1" customWidth="1"/>
    <col min="5" max="5" width="18.3984375" style="1" bestFit="1" customWidth="1"/>
    <col min="6" max="6" width="20.3984375" style="1" bestFit="1" customWidth="1"/>
    <col min="7" max="7" width="10.3984375" style="1" bestFit="1" customWidth="1"/>
    <col min="8" max="8" width="14.3984375" style="1" bestFit="1" customWidth="1"/>
    <col min="9" max="9" width="16.1328125" style="1" bestFit="1" customWidth="1"/>
    <col min="10" max="10" width="9" style="1"/>
    <col min="11" max="11" width="10.3984375" style="101" bestFit="1" customWidth="1"/>
    <col min="12" max="16" width="9" style="1"/>
    <col min="17" max="17" width="11.19921875" style="1" bestFit="1" customWidth="1"/>
    <col min="18" max="16384" width="9" style="1"/>
  </cols>
  <sheetData>
    <row r="2" spans="1:9" ht="12.9" thickBot="1">
      <c r="A2" s="85" t="s">
        <v>26</v>
      </c>
      <c r="B2" s="9" t="s">
        <v>21</v>
      </c>
      <c r="C2" s="9" t="s">
        <v>22</v>
      </c>
      <c r="D2" s="9" t="s">
        <v>23</v>
      </c>
      <c r="E2" s="9" t="s">
        <v>24</v>
      </c>
      <c r="F2" s="9" t="s">
        <v>25</v>
      </c>
      <c r="H2" s="12" t="s">
        <v>26</v>
      </c>
      <c r="I2" s="13" t="s">
        <v>27</v>
      </c>
    </row>
    <row r="3" spans="1:9" ht="18" customHeight="1" thickBot="1">
      <c r="A3" s="94">
        <v>40910</v>
      </c>
      <c r="B3" s="10">
        <v>1542.62</v>
      </c>
      <c r="C3" s="11">
        <v>1.4911922406124489E-2</v>
      </c>
      <c r="D3" s="11">
        <v>1.4911922406124489E-2</v>
      </c>
      <c r="E3" s="11">
        <v>1.4911922406124489E-2</v>
      </c>
      <c r="F3" s="11">
        <v>11.305765803467693</v>
      </c>
      <c r="H3" s="23">
        <v>40939</v>
      </c>
      <c r="I3" s="24">
        <f>VLOOKUP(H3,$A$3:$D$1500,4,0)</f>
        <v>1.6156743754822012</v>
      </c>
    </row>
    <row r="4" spans="1:9" ht="18" customHeight="1" thickBot="1">
      <c r="A4" s="94">
        <v>40911</v>
      </c>
      <c r="B4" s="10">
        <v>1545.28</v>
      </c>
      <c r="C4" s="11">
        <v>0.17243391113819229</v>
      </c>
      <c r="D4" s="11">
        <v>0.18737154675534384</v>
      </c>
      <c r="E4" s="11">
        <v>0.18737154675534384</v>
      </c>
      <c r="F4" s="11">
        <v>11.479194321001906</v>
      </c>
      <c r="H4" s="14">
        <v>40968</v>
      </c>
      <c r="I4" s="24">
        <f t="shared" ref="I4:I32" si="0">VLOOKUP(H4,$A$3:$D$1500,4,0)</f>
        <v>1.5765866357006608</v>
      </c>
    </row>
    <row r="5" spans="1:9" ht="18" customHeight="1" thickBot="1">
      <c r="A5" s="94">
        <v>40912</v>
      </c>
      <c r="B5" s="10">
        <v>1544.99</v>
      </c>
      <c r="C5" s="11">
        <v>-1.8766825429694656E-2</v>
      </c>
      <c r="D5" s="11">
        <v>0.16856955763457915</v>
      </c>
      <c r="E5" s="11">
        <v>0.16856955763457915</v>
      </c>
      <c r="F5" s="11">
        <v>11.404425920985272</v>
      </c>
      <c r="H5" s="14">
        <v>40998</v>
      </c>
      <c r="I5" s="24">
        <f t="shared" si="0"/>
        <v>1.2393060388688593</v>
      </c>
    </row>
    <row r="6" spans="1:9" ht="18" customHeight="1" thickBot="1">
      <c r="A6" s="94">
        <v>40913</v>
      </c>
      <c r="B6" s="10">
        <v>1545.3</v>
      </c>
      <c r="C6" s="11">
        <v>2.0064854788692799E-2</v>
      </c>
      <c r="D6" s="11">
        <v>0.18866823566023871</v>
      </c>
      <c r="E6" s="11">
        <v>0.18866823566023871</v>
      </c>
      <c r="F6" s="11">
        <v>11.229476927063464</v>
      </c>
      <c r="H6" s="14">
        <v>41029</v>
      </c>
      <c r="I6" s="24">
        <f t="shared" si="0"/>
        <v>1.873119280285418</v>
      </c>
    </row>
    <row r="7" spans="1:9" ht="18" customHeight="1" thickBot="1">
      <c r="A7" s="94">
        <v>40914</v>
      </c>
      <c r="B7" s="10">
        <v>1547.17</v>
      </c>
      <c r="C7" s="11">
        <v>0.12101210121013839</v>
      </c>
      <c r="D7" s="11">
        <v>0.30990864826665465</v>
      </c>
      <c r="E7" s="11">
        <v>0.30990864826665465</v>
      </c>
      <c r="F7" s="11">
        <v>11.299187108841103</v>
      </c>
      <c r="H7" s="14">
        <v>41060</v>
      </c>
      <c r="I7" s="24">
        <f t="shared" si="0"/>
        <v>0.86056737761428526</v>
      </c>
    </row>
    <row r="8" spans="1:9" ht="18" customHeight="1" thickBot="1">
      <c r="A8" s="94">
        <v>40917</v>
      </c>
      <c r="B8" s="10">
        <v>1547.29</v>
      </c>
      <c r="C8" s="11">
        <v>7.756096615096908E-3</v>
      </c>
      <c r="D8" s="11">
        <v>0.31768878169593506</v>
      </c>
      <c r="E8" s="11">
        <v>0.31768878169593506</v>
      </c>
      <c r="F8" s="11">
        <v>11.351876506782776</v>
      </c>
      <c r="H8" s="15">
        <v>41089</v>
      </c>
      <c r="I8" s="24">
        <f t="shared" si="0"/>
        <v>0.75902588658693926</v>
      </c>
    </row>
    <row r="9" spans="1:9" ht="18" customHeight="1" thickBot="1">
      <c r="A9" s="94">
        <v>40918</v>
      </c>
      <c r="B9" s="10">
        <v>1550.7</v>
      </c>
      <c r="C9" s="11">
        <v>0.22038531884780443</v>
      </c>
      <c r="D9" s="11">
        <v>0.5387742399782125</v>
      </c>
      <c r="E9" s="11">
        <v>0.5387742399782125</v>
      </c>
      <c r="F9" s="11">
        <v>11.564361564361558</v>
      </c>
      <c r="H9" s="15">
        <v>41121</v>
      </c>
      <c r="I9" s="24">
        <f t="shared" si="0"/>
        <v>1.4646658356505693</v>
      </c>
    </row>
    <row r="10" spans="1:9" ht="18" customHeight="1" thickBot="1">
      <c r="A10" s="94">
        <v>40919</v>
      </c>
      <c r="B10" s="10">
        <v>1551.34</v>
      </c>
      <c r="C10" s="11">
        <v>4.1271683755716992E-2</v>
      </c>
      <c r="D10" s="11">
        <v>0.5802682849344043</v>
      </c>
      <c r="E10" s="11">
        <v>0.5802682849344043</v>
      </c>
      <c r="F10" s="11">
        <v>11.512528932273302</v>
      </c>
      <c r="H10" s="15">
        <v>41152</v>
      </c>
      <c r="I10" s="24">
        <f t="shared" si="0"/>
        <v>0.59654593994378224</v>
      </c>
    </row>
    <row r="11" spans="1:9" ht="18" customHeight="1" thickBot="1">
      <c r="A11" s="94">
        <v>40920</v>
      </c>
      <c r="B11" s="10">
        <v>1551.33</v>
      </c>
      <c r="C11" s="11">
        <v>-6.4460401975052761E-4</v>
      </c>
      <c r="D11" s="11">
        <v>0.57961994048196797</v>
      </c>
      <c r="E11" s="11">
        <v>0.57961994048196797</v>
      </c>
      <c r="F11" s="11">
        <v>11.358122173569729</v>
      </c>
      <c r="H11" s="14">
        <v>41180</v>
      </c>
      <c r="I11" s="24">
        <f t="shared" si="0"/>
        <v>0.77091088434575461</v>
      </c>
    </row>
    <row r="12" spans="1:9" ht="18" customHeight="1" thickBot="1">
      <c r="A12" s="94">
        <v>40921</v>
      </c>
      <c r="B12" s="10">
        <v>1552.86</v>
      </c>
      <c r="C12" s="11">
        <v>9.8625050762901623E-2</v>
      </c>
      <c r="D12" s="11">
        <v>0.67881664170539313</v>
      </c>
      <c r="E12" s="11">
        <v>0.67881664170539313</v>
      </c>
      <c r="F12" s="11">
        <v>11.434353292381871</v>
      </c>
      <c r="H12" s="15">
        <v>41213</v>
      </c>
      <c r="I12" s="24">
        <f t="shared" si="0"/>
        <v>1.1565509727263779</v>
      </c>
    </row>
    <row r="13" spans="1:9" ht="18" customHeight="1" thickBot="1">
      <c r="A13" s="94">
        <v>40924</v>
      </c>
      <c r="B13" s="10">
        <v>1553.45</v>
      </c>
      <c r="C13" s="11">
        <v>3.7994410313890725E-2</v>
      </c>
      <c r="D13" s="11">
        <v>0.71706896439940326</v>
      </c>
      <c r="E13" s="11">
        <v>0.71706896439940326</v>
      </c>
      <c r="F13" s="11">
        <v>11.512702161413291</v>
      </c>
      <c r="H13" s="15">
        <v>41243</v>
      </c>
      <c r="I13" s="24">
        <f t="shared" si="0"/>
        <v>0.63415814210672217</v>
      </c>
    </row>
    <row r="14" spans="1:9" ht="18" customHeight="1" thickBot="1">
      <c r="A14" s="94">
        <v>40925</v>
      </c>
      <c r="B14" s="10">
        <v>1554.44</v>
      </c>
      <c r="C14" s="11">
        <v>6.3729119057587269E-2</v>
      </c>
      <c r="D14" s="11">
        <v>0.78125506519102217</v>
      </c>
      <c r="E14" s="11">
        <v>0.78125506519102217</v>
      </c>
      <c r="F14" s="11">
        <v>11.577360657502789</v>
      </c>
      <c r="H14" s="15">
        <v>41274</v>
      </c>
      <c r="I14" s="24">
        <f t="shared" si="0"/>
        <v>1.3427428355569315</v>
      </c>
    </row>
    <row r="15" spans="1:9" ht="18" customHeight="1" thickBot="1">
      <c r="A15" s="94">
        <v>40926</v>
      </c>
      <c r="B15" s="10">
        <v>1555.39</v>
      </c>
      <c r="C15" s="11">
        <v>6.1115256941413065E-2</v>
      </c>
      <c r="D15" s="11">
        <v>0.84284778817289574</v>
      </c>
      <c r="E15" s="11">
        <v>0.84284778817289574</v>
      </c>
      <c r="F15" s="11">
        <v>11.575073707165572</v>
      </c>
      <c r="H15" s="15">
        <v>41305</v>
      </c>
      <c r="I15" s="24">
        <f t="shared" si="0"/>
        <v>1.0239293358860868</v>
      </c>
    </row>
    <row r="16" spans="1:9" ht="18" customHeight="1" thickBot="1">
      <c r="A16" s="94">
        <v>40927</v>
      </c>
      <c r="B16" s="10">
        <v>1556.97</v>
      </c>
      <c r="C16" s="11">
        <v>0.10158223982408288</v>
      </c>
      <c r="D16" s="11">
        <v>0.94528621165852478</v>
      </c>
      <c r="E16" s="11">
        <v>0.94528621165852478</v>
      </c>
      <c r="F16" s="11">
        <v>11.734902579927509</v>
      </c>
      <c r="H16" s="15">
        <v>41333</v>
      </c>
      <c r="I16" s="24">
        <f>VLOOKUP(H16,$A$3:$D$3000,4,0)</f>
        <v>0.39468682215613171</v>
      </c>
    </row>
    <row r="17" spans="1:9" ht="18" customHeight="1" thickBot="1">
      <c r="A17" s="94">
        <v>3</v>
      </c>
      <c r="B17" s="10">
        <v>1559.07</v>
      </c>
      <c r="C17" s="11">
        <v>0.13487735794524003</v>
      </c>
      <c r="D17" s="11">
        <v>1.0814385466710652</v>
      </c>
      <c r="E17" s="11">
        <v>1.0814385466710652</v>
      </c>
      <c r="F17" s="11">
        <v>11.862327263334628</v>
      </c>
      <c r="H17" s="15">
        <v>41361</v>
      </c>
      <c r="I17" s="24">
        <f t="shared" si="0"/>
        <v>0.68102593801160349</v>
      </c>
    </row>
    <row r="18" spans="1:9" ht="18" customHeight="1" thickBot="1">
      <c r="A18" s="94">
        <v>40931</v>
      </c>
      <c r="B18" s="10">
        <v>1558.36</v>
      </c>
      <c r="C18" s="11">
        <v>-4.5539969340702147E-2</v>
      </c>
      <c r="D18" s="11">
        <v>1.0354060905477747</v>
      </c>
      <c r="E18" s="11">
        <v>1.0354060905477747</v>
      </c>
      <c r="F18" s="11">
        <v>11.837062766430773</v>
      </c>
      <c r="H18" s="15">
        <v>41394</v>
      </c>
      <c r="I18" s="24">
        <f t="shared" si="0"/>
        <v>0.53980808052873641</v>
      </c>
    </row>
    <row r="19" spans="1:9" ht="18" customHeight="1" thickBot="1">
      <c r="A19" s="94">
        <v>40932</v>
      </c>
      <c r="B19" s="10">
        <v>1558.33</v>
      </c>
      <c r="C19" s="11">
        <v>-1.9251007469356374E-3</v>
      </c>
      <c r="D19" s="11">
        <v>1.0334610571904435</v>
      </c>
      <c r="E19" s="11">
        <v>1.0334610571904435</v>
      </c>
      <c r="F19" s="11">
        <v>11.878266613060685</v>
      </c>
      <c r="H19" s="15">
        <v>41425</v>
      </c>
      <c r="I19" s="24">
        <f t="shared" si="0"/>
        <v>0.52480732309756473</v>
      </c>
    </row>
    <row r="20" spans="1:9" ht="18" customHeight="1" thickBot="1">
      <c r="A20" s="94">
        <v>40933</v>
      </c>
      <c r="B20" s="10">
        <v>1558.91</v>
      </c>
      <c r="C20" s="11">
        <v>3.7219330950444274E-2</v>
      </c>
      <c r="D20" s="11">
        <v>1.0710650354320173</v>
      </c>
      <c r="E20" s="11">
        <v>1.0710650354320173</v>
      </c>
      <c r="F20" s="11">
        <v>11.899019481172024</v>
      </c>
      <c r="H20" s="15">
        <v>41453</v>
      </c>
      <c r="I20" s="24">
        <f t="shared" si="0"/>
        <v>-0.19591211316933865</v>
      </c>
    </row>
    <row r="21" spans="1:9" ht="18" customHeight="1" thickBot="1">
      <c r="A21" s="94">
        <v>40934</v>
      </c>
      <c r="B21" s="10">
        <v>1562.79</v>
      </c>
      <c r="C21" s="11">
        <v>0.24889185392356072</v>
      </c>
      <c r="D21" s="11">
        <v>1.3226226829790022</v>
      </c>
      <c r="E21" s="11">
        <v>1.3226226829790022</v>
      </c>
      <c r="F21" s="11">
        <v>12.219413766856713</v>
      </c>
      <c r="H21" s="15">
        <v>41486</v>
      </c>
      <c r="I21" s="24">
        <f t="shared" si="0"/>
        <v>0.86140247947932291</v>
      </c>
    </row>
    <row r="22" spans="1:9" ht="18" customHeight="1" thickBot="1">
      <c r="A22" s="94">
        <v>40935</v>
      </c>
      <c r="B22" s="10">
        <v>1564.02</v>
      </c>
      <c r="C22" s="11">
        <v>7.8705392279188047E-2</v>
      </c>
      <c r="D22" s="11">
        <v>1.4023690506292041</v>
      </c>
      <c r="E22" s="11">
        <v>1.4023690506292041</v>
      </c>
      <c r="F22" s="11">
        <v>12.381171364723965</v>
      </c>
      <c r="H22" s="15">
        <v>41516</v>
      </c>
      <c r="I22" s="24">
        <f t="shared" si="0"/>
        <v>0.94863765846870951</v>
      </c>
    </row>
    <row r="23" spans="1:9" ht="18" customHeight="1" thickBot="1">
      <c r="A23" s="94">
        <v>40938</v>
      </c>
      <c r="B23" s="10">
        <v>1564.96</v>
      </c>
      <c r="C23" s="11">
        <v>6.0101533228484882E-2</v>
      </c>
      <c r="D23" s="11">
        <v>1.4633134291586414</v>
      </c>
      <c r="E23" s="11">
        <v>1.4633134291586414</v>
      </c>
      <c r="F23" s="11">
        <v>12.50853720784777</v>
      </c>
      <c r="H23" s="16">
        <v>41547</v>
      </c>
      <c r="I23" s="24">
        <f t="shared" si="0"/>
        <v>-0.37211957370498761</v>
      </c>
    </row>
    <row r="24" spans="1:9" ht="18" customHeight="1" thickBot="1">
      <c r="A24" s="94">
        <v>40939</v>
      </c>
      <c r="B24" s="10">
        <v>1567.31</v>
      </c>
      <c r="C24" s="11">
        <v>0.15016358245578676</v>
      </c>
      <c r="D24" s="11">
        <v>1.6156743754822012</v>
      </c>
      <c r="E24" s="11">
        <v>1.6156743754822012</v>
      </c>
      <c r="F24" s="11">
        <v>12.630519923825956</v>
      </c>
      <c r="H24" s="16">
        <v>41578</v>
      </c>
      <c r="I24" s="24">
        <f t="shared" si="0"/>
        <v>0.72539756326959193</v>
      </c>
    </row>
    <row r="25" spans="1:9" ht="18" customHeight="1" thickBot="1">
      <c r="A25" s="94">
        <v>40940</v>
      </c>
      <c r="B25" s="10">
        <v>1569.23</v>
      </c>
      <c r="C25" s="11">
        <v>0.12250288711230795</v>
      </c>
      <c r="D25" s="11">
        <v>0.12250288711230795</v>
      </c>
      <c r="E25" s="11">
        <v>1.740156510350821</v>
      </c>
      <c r="F25" s="11">
        <v>12.660009045940445</v>
      </c>
      <c r="H25" s="16">
        <v>41607</v>
      </c>
      <c r="I25" s="24">
        <f t="shared" si="0"/>
        <v>1.7473060576138622</v>
      </c>
    </row>
    <row r="26" spans="1:9" ht="18" customHeight="1" thickBot="1">
      <c r="A26" s="94">
        <v>40941</v>
      </c>
      <c r="B26" s="10">
        <v>1571.81</v>
      </c>
      <c r="C26" s="11">
        <v>0.16441184529991659</v>
      </c>
      <c r="D26" s="11">
        <v>0.28711614166947452</v>
      </c>
      <c r="E26" s="11">
        <v>1.9074293790805052</v>
      </c>
      <c r="F26" s="11">
        <v>12.771559764672125</v>
      </c>
      <c r="H26" s="16">
        <v>41639</v>
      </c>
      <c r="I26" s="24">
        <f t="shared" si="0"/>
        <v>1.1550632911392356</v>
      </c>
    </row>
    <row r="27" spans="1:9" ht="18" customHeight="1" thickBot="1">
      <c r="A27" s="94">
        <v>40942</v>
      </c>
      <c r="B27" s="10">
        <v>1572.72</v>
      </c>
      <c r="C27" s="11">
        <v>5.7895038204369698E-2</v>
      </c>
      <c r="D27" s="11">
        <v>0.34517740587376444</v>
      </c>
      <c r="E27" s="11">
        <v>1.9664287242526113</v>
      </c>
      <c r="F27" s="11">
        <v>12.828753856087239</v>
      </c>
      <c r="H27" s="16">
        <v>41670</v>
      </c>
      <c r="I27" s="24">
        <f t="shared" si="0"/>
        <v>0.15329266385106788</v>
      </c>
    </row>
    <row r="28" spans="1:9" ht="18" customHeight="1" thickBot="1">
      <c r="A28" s="94">
        <v>40945</v>
      </c>
      <c r="B28" s="10">
        <v>1573.45</v>
      </c>
      <c r="C28" s="11">
        <v>4.6416399613402604E-2</v>
      </c>
      <c r="D28" s="11">
        <v>0.39175402441125051</v>
      </c>
      <c r="E28" s="11">
        <v>2.0137578692807967</v>
      </c>
      <c r="F28" s="11">
        <v>12.979198529464565</v>
      </c>
      <c r="H28" s="16">
        <v>41698</v>
      </c>
      <c r="I28" s="24">
        <f t="shared" si="0"/>
        <v>4.1648445471786921E-2</v>
      </c>
    </row>
    <row r="29" spans="1:9" ht="18" customHeight="1" thickBot="1">
      <c r="A29" s="94">
        <v>40946</v>
      </c>
      <c r="B29" s="10">
        <v>1574.65</v>
      </c>
      <c r="C29" s="11">
        <v>7.626553115764878E-2</v>
      </c>
      <c r="D29" s="11">
        <v>0.46831832885645408</v>
      </c>
      <c r="E29" s="11">
        <v>2.0915592035736674</v>
      </c>
      <c r="F29" s="11">
        <v>13.015050491276181</v>
      </c>
      <c r="H29" s="16">
        <v>41729</v>
      </c>
      <c r="I29" s="24">
        <f t="shared" si="0"/>
        <v>3.4345663079449196E-2</v>
      </c>
    </row>
    <row r="30" spans="1:9" ht="18" customHeight="1" thickBot="1">
      <c r="A30" s="94">
        <v>40947</v>
      </c>
      <c r="B30" s="10">
        <v>1577.32</v>
      </c>
      <c r="C30" s="11">
        <v>0.16956148985487474</v>
      </c>
      <c r="D30" s="11">
        <v>0.63867390624701148</v>
      </c>
      <c r="E30" s="11">
        <v>2.2646671723753231</v>
      </c>
      <c r="F30" s="11">
        <v>12.931910932913283</v>
      </c>
      <c r="H30" s="16">
        <v>41759</v>
      </c>
      <c r="I30" s="24">
        <f>VLOOKUP(H30,A:D,4,0)</f>
        <v>-6.6066690943145101E-2</v>
      </c>
    </row>
    <row r="31" spans="1:9" ht="18" customHeight="1" thickBot="1">
      <c r="A31" s="94">
        <v>40948</v>
      </c>
      <c r="B31" s="10">
        <v>1578.29</v>
      </c>
      <c r="C31" s="11">
        <v>6.1496715948572422E-2</v>
      </c>
      <c r="D31" s="11">
        <v>0.70056338567354715</v>
      </c>
      <c r="E31" s="11">
        <v>2.3275565842620694</v>
      </c>
      <c r="F31" s="11">
        <v>13.179634277518826</v>
      </c>
      <c r="H31" s="16">
        <v>41789</v>
      </c>
      <c r="I31" s="24">
        <f t="shared" si="0"/>
        <v>0.84485926820507817</v>
      </c>
    </row>
    <row r="32" spans="1:9" ht="18" customHeight="1" thickBot="1">
      <c r="A32" s="94">
        <v>40949</v>
      </c>
      <c r="B32" s="10">
        <v>1579.55</v>
      </c>
      <c r="C32" s="11">
        <v>7.9833237237769694E-2</v>
      </c>
      <c r="D32" s="11">
        <v>0.78095590534099646</v>
      </c>
      <c r="E32" s="11">
        <v>2.4092479852696025</v>
      </c>
      <c r="F32" s="11">
        <v>13.287049322594303</v>
      </c>
      <c r="H32" s="16">
        <v>41820</v>
      </c>
      <c r="I32" s="24">
        <f t="shared" si="0"/>
        <v>0.61426963856168193</v>
      </c>
    </row>
    <row r="33" spans="1:9" ht="18" customHeight="1" thickBot="1">
      <c r="A33" s="94">
        <v>40952</v>
      </c>
      <c r="B33" s="10">
        <v>1579.28</v>
      </c>
      <c r="C33" s="11">
        <v>-1.7093475989993223E-2</v>
      </c>
      <c r="D33" s="11">
        <v>0.76372893684082399</v>
      </c>
      <c r="E33" s="11">
        <v>2.3917426850537105</v>
      </c>
      <c r="F33" s="11">
        <v>13.135423233423115</v>
      </c>
      <c r="H33" s="16">
        <v>41851</v>
      </c>
      <c r="I33" s="24">
        <v>0.74647540478975927</v>
      </c>
    </row>
    <row r="34" spans="1:9" ht="18" customHeight="1" thickBot="1">
      <c r="A34" s="94">
        <v>40953</v>
      </c>
      <c r="B34" s="10">
        <v>1579.94</v>
      </c>
      <c r="C34" s="11">
        <v>4.1791195988061247E-2</v>
      </c>
      <c r="D34" s="11">
        <v>0.80583930428570483</v>
      </c>
      <c r="E34" s="11">
        <v>2.4345334189147971</v>
      </c>
      <c r="F34" s="11">
        <v>13.105729237509589</v>
      </c>
      <c r="H34" s="16">
        <v>41880</v>
      </c>
      <c r="I34" s="24">
        <v>0.88353168237671476</v>
      </c>
    </row>
    <row r="35" spans="1:9" ht="18" customHeight="1" thickBot="1">
      <c r="A35" s="94">
        <v>40954</v>
      </c>
      <c r="B35" s="10">
        <v>1583.34</v>
      </c>
      <c r="C35" s="11">
        <v>0.21519804549539057</v>
      </c>
      <c r="D35" s="11">
        <v>1.0227715002137483</v>
      </c>
      <c r="E35" s="11">
        <v>2.654970532744616</v>
      </c>
      <c r="F35" s="11">
        <v>13.266422966041658</v>
      </c>
      <c r="H35" s="16">
        <v>41912</v>
      </c>
      <c r="I35" s="24">
        <v>1.3977365652731333</v>
      </c>
    </row>
    <row r="36" spans="1:9" ht="18" customHeight="1" thickBot="1">
      <c r="A36" s="94">
        <v>40955</v>
      </c>
      <c r="B36" s="10">
        <v>1584.59</v>
      </c>
      <c r="C36" s="11">
        <v>7.8947036012477767E-2</v>
      </c>
      <c r="D36" s="11">
        <v>1.1025259840108159</v>
      </c>
      <c r="E36" s="11">
        <v>2.7360135892997128</v>
      </c>
      <c r="F36" s="11">
        <v>13.178532655276843</v>
      </c>
      <c r="H36" s="16">
        <v>41943</v>
      </c>
      <c r="I36" s="24">
        <v>-0.17174859987554303</v>
      </c>
    </row>
    <row r="37" spans="1:9" ht="18" customHeight="1" thickBot="1">
      <c r="A37" s="94">
        <v>40956</v>
      </c>
      <c r="B37" s="10">
        <v>1587.16</v>
      </c>
      <c r="C37" s="11">
        <v>0.1621870641617118</v>
      </c>
      <c r="D37" s="11">
        <v>1.266501202697623</v>
      </c>
      <c r="E37" s="11">
        <v>2.902638113576983</v>
      </c>
      <c r="F37" s="11">
        <v>13.297355947690015</v>
      </c>
      <c r="H37" s="16">
        <v>41971</v>
      </c>
      <c r="I37" s="24">
        <v>1.8775245599162327</v>
      </c>
    </row>
    <row r="38" spans="1:9" ht="18" customHeight="1" thickBot="1">
      <c r="A38" s="94">
        <v>40961</v>
      </c>
      <c r="B38" s="10">
        <v>1586.51</v>
      </c>
      <c r="C38" s="11">
        <v>-4.0953653065856077E-2</v>
      </c>
      <c r="D38" s="11">
        <v>1.2250288711231461</v>
      </c>
      <c r="E38" s="11">
        <v>2.8604957241683326</v>
      </c>
      <c r="F38" s="11">
        <v>13.356959637602973</v>
      </c>
      <c r="H38" s="16">
        <v>42004</v>
      </c>
      <c r="I38" s="24">
        <v>0.8668836731197338</v>
      </c>
    </row>
    <row r="39" spans="1:9" ht="18" customHeight="1" thickBot="1">
      <c r="A39" s="94">
        <v>40962</v>
      </c>
      <c r="B39" s="10">
        <v>1586.73</v>
      </c>
      <c r="C39" s="11">
        <v>1.3866915430726934E-2</v>
      </c>
      <c r="D39" s="11">
        <v>1.2390656602714323</v>
      </c>
      <c r="E39" s="11">
        <v>2.8747593021220208</v>
      </c>
      <c r="F39" s="11">
        <v>13.38888213982008</v>
      </c>
      <c r="H39" s="16">
        <v>42034</v>
      </c>
      <c r="I39" s="24">
        <v>1.1617637067735664</v>
      </c>
    </row>
    <row r="40" spans="1:9" ht="18" customHeight="1" thickBot="1">
      <c r="A40" s="94">
        <v>40963</v>
      </c>
      <c r="B40" s="10">
        <v>1585.83</v>
      </c>
      <c r="C40" s="11">
        <v>-5.6720425025058585E-2</v>
      </c>
      <c r="D40" s="11">
        <v>1.1816424319375241</v>
      </c>
      <c r="E40" s="11">
        <v>2.8164083014023511</v>
      </c>
      <c r="F40" s="11">
        <v>13.399120454789216</v>
      </c>
      <c r="H40" s="16">
        <v>42062</v>
      </c>
      <c r="I40" s="24">
        <v>2.9185455243212255</v>
      </c>
    </row>
    <row r="41" spans="1:9" ht="18" customHeight="1" thickBot="1">
      <c r="A41" s="94">
        <v>40966</v>
      </c>
      <c r="B41" s="10">
        <v>1586.11</v>
      </c>
      <c r="C41" s="11">
        <v>1.7656369219909429E-2</v>
      </c>
      <c r="D41" s="11">
        <v>1.199507436308056</v>
      </c>
      <c r="E41" s="11">
        <v>2.8345619460707017</v>
      </c>
      <c r="F41" s="11">
        <v>13.320282638050385</v>
      </c>
      <c r="H41" s="16">
        <v>42094</v>
      </c>
      <c r="I41" s="24">
        <v>3.2329032739205177</v>
      </c>
    </row>
    <row r="42" spans="1:9" ht="18" customHeight="1" thickBot="1">
      <c r="A42" s="94">
        <v>40967</v>
      </c>
      <c r="B42" s="10">
        <v>1588.59</v>
      </c>
      <c r="C42" s="11">
        <v>0.15635737748327383</v>
      </c>
      <c r="D42" s="11">
        <v>1.3577403321614723</v>
      </c>
      <c r="E42" s="11">
        <v>2.9953513702759782</v>
      </c>
      <c r="F42" s="11">
        <v>13.294298877462229</v>
      </c>
      <c r="H42" s="16">
        <v>42124</v>
      </c>
      <c r="I42" s="24">
        <v>-0.785172476070084</v>
      </c>
    </row>
    <row r="43" spans="1:9" ht="18" customHeight="1" thickBot="1">
      <c r="A43" s="94">
        <v>40968</v>
      </c>
      <c r="B43" s="10">
        <v>1592.02</v>
      </c>
      <c r="C43" s="11">
        <v>0.2159147420039087</v>
      </c>
      <c r="D43" s="11">
        <v>1.5765866357006608</v>
      </c>
      <c r="E43" s="11">
        <v>3.2177335174631505</v>
      </c>
      <c r="F43" s="11">
        <v>13.538917970588638</v>
      </c>
      <c r="H43" s="16">
        <v>42153</v>
      </c>
      <c r="I43" s="24">
        <v>2.2094192708688842</v>
      </c>
    </row>
    <row r="44" spans="1:9" ht="18" customHeight="1" thickBot="1">
      <c r="A44" s="94">
        <v>40969</v>
      </c>
      <c r="B44" s="10">
        <v>1594.6</v>
      </c>
      <c r="C44" s="11">
        <v>0.16205826559967385</v>
      </c>
      <c r="D44" s="11">
        <v>0.16205826559967385</v>
      </c>
      <c r="E44" s="11">
        <v>3.3850063861928348</v>
      </c>
      <c r="F44" s="11">
        <v>13.659690939157198</v>
      </c>
      <c r="H44" s="16">
        <v>42185</v>
      </c>
      <c r="I44" s="24">
        <v>-0.15093768366311044</v>
      </c>
    </row>
    <row r="45" spans="1:9" ht="18" customHeight="1" thickBot="1">
      <c r="A45" s="94">
        <v>40970</v>
      </c>
      <c r="B45" s="10">
        <v>1598.23</v>
      </c>
      <c r="C45" s="11">
        <v>0.22764329612443568</v>
      </c>
      <c r="D45" s="11">
        <v>0.39007047650154725</v>
      </c>
      <c r="E45" s="11">
        <v>3.6203554224288226</v>
      </c>
      <c r="F45" s="11">
        <v>13.844586749485366</v>
      </c>
      <c r="H45" s="16">
        <v>42216</v>
      </c>
      <c r="I45" s="24">
        <v>3.7305412985993769</v>
      </c>
    </row>
    <row r="46" spans="1:9" ht="18" customHeight="1" thickBot="1">
      <c r="A46" s="94">
        <v>40973</v>
      </c>
      <c r="B46" s="10">
        <v>1597.39</v>
      </c>
      <c r="C46" s="11">
        <v>-5.25581424450694E-2</v>
      </c>
      <c r="D46" s="11">
        <v>0.33730732025980537</v>
      </c>
      <c r="E46" s="11">
        <v>3.5658944884238153</v>
      </c>
      <c r="F46" s="11">
        <v>13.668158626922189</v>
      </c>
      <c r="H46" s="16">
        <v>42247</v>
      </c>
      <c r="I46" s="24">
        <v>-0.71188145626184252</v>
      </c>
    </row>
    <row r="47" spans="1:9" ht="18" customHeight="1" thickBot="1">
      <c r="A47" s="94">
        <v>40974</v>
      </c>
      <c r="B47" s="10">
        <v>1596.44</v>
      </c>
      <c r="C47" s="11">
        <v>-5.9472013722383643E-2</v>
      </c>
      <c r="D47" s="11">
        <v>0.27763470308161953</v>
      </c>
      <c r="E47" s="11">
        <v>3.5043017654419417</v>
      </c>
      <c r="F47" s="11">
        <v>13.600557884025587</v>
      </c>
      <c r="H47" s="16">
        <v>42277</v>
      </c>
      <c r="I47" s="24">
        <v>1.1962747925028383</v>
      </c>
    </row>
    <row r="48" spans="1:9" ht="18" customHeight="1" thickBot="1">
      <c r="A48" s="94">
        <v>40975</v>
      </c>
      <c r="B48" s="10">
        <v>1598.44</v>
      </c>
      <c r="C48" s="11">
        <v>0.12527874520809057</v>
      </c>
      <c r="D48" s="11">
        <v>0.40326126556200492</v>
      </c>
      <c r="E48" s="11">
        <v>3.6339706559300744</v>
      </c>
      <c r="F48" s="11">
        <v>13.742875237492092</v>
      </c>
      <c r="H48" s="16">
        <v>42307</v>
      </c>
      <c r="I48" s="24">
        <v>0.89718906430495959</v>
      </c>
    </row>
    <row r="49" spans="1:9" ht="18" customHeight="1" thickBot="1">
      <c r="A49" s="94">
        <v>40976</v>
      </c>
      <c r="B49" s="10">
        <v>1603.56</v>
      </c>
      <c r="C49" s="11">
        <v>0.32031230449687254</v>
      </c>
      <c r="D49" s="11">
        <v>0.72486526551174268</v>
      </c>
      <c r="E49" s="11">
        <v>3.9659230155796976</v>
      </c>
      <c r="F49" s="11">
        <v>14.107207662366307</v>
      </c>
      <c r="H49" s="16">
        <v>42338</v>
      </c>
      <c r="I49" s="24">
        <v>1.4798984000983895</v>
      </c>
    </row>
    <row r="50" spans="1:9" ht="18" customHeight="1" thickBot="1">
      <c r="A50" s="94">
        <v>40977</v>
      </c>
      <c r="B50" s="10">
        <v>1607.79</v>
      </c>
      <c r="C50" s="11">
        <v>0.26378807154081585</v>
      </c>
      <c r="D50" s="11">
        <v>0.9905654451577206</v>
      </c>
      <c r="E50" s="11">
        <v>4.2401727189621319</v>
      </c>
      <c r="F50" s="11">
        <v>14.346369668650926</v>
      </c>
      <c r="H50" s="16">
        <v>42369</v>
      </c>
      <c r="I50" s="24">
        <v>1.1704141368979126</v>
      </c>
    </row>
    <row r="51" spans="1:9" ht="18" customHeight="1" thickBot="1">
      <c r="A51" s="94">
        <v>40980</v>
      </c>
      <c r="B51" s="10">
        <v>1606.73</v>
      </c>
      <c r="C51" s="11">
        <v>-6.5929008141607515E-2</v>
      </c>
      <c r="D51" s="11">
        <v>0.92398336704313522</v>
      </c>
      <c r="E51" s="11">
        <v>4.1714482070034142</v>
      </c>
      <c r="F51" s="11">
        <v>14.363704953271682</v>
      </c>
      <c r="H51" s="16">
        <v>42398</v>
      </c>
      <c r="I51" s="24">
        <v>1.4075781230639794</v>
      </c>
    </row>
    <row r="52" spans="1:9" ht="18" customHeight="1" thickBot="1">
      <c r="A52" s="94">
        <v>40981</v>
      </c>
      <c r="B52" s="10">
        <v>1610.51</v>
      </c>
      <c r="C52" s="11">
        <v>0.23526043579193967</v>
      </c>
      <c r="D52" s="11">
        <v>1.1614175701310181</v>
      </c>
      <c r="E52" s="11">
        <v>4.4165224100259914</v>
      </c>
      <c r="F52" s="11">
        <v>14.632757503932581</v>
      </c>
      <c r="H52" s="16">
        <v>42429</v>
      </c>
      <c r="I52" s="24">
        <v>0.86508149849708893</v>
      </c>
    </row>
    <row r="53" spans="1:9" ht="18" customHeight="1" thickBot="1">
      <c r="A53" s="94">
        <v>40982</v>
      </c>
      <c r="B53" s="10">
        <v>1611.43</v>
      </c>
      <c r="C53" s="11">
        <v>5.7124761721438766E-2</v>
      </c>
      <c r="D53" s="11">
        <v>1.219205788872002</v>
      </c>
      <c r="E53" s="11">
        <v>4.4761700996505338</v>
      </c>
      <c r="F53" s="11">
        <v>14.764407600490003</v>
      </c>
      <c r="H53" s="16">
        <v>42460</v>
      </c>
      <c r="I53" s="24">
        <v>-0.39975772259237541</v>
      </c>
    </row>
    <row r="54" spans="1:9" ht="18" customHeight="1" thickBot="1">
      <c r="A54" s="94">
        <v>40983</v>
      </c>
      <c r="B54" s="10">
        <v>1611.49</v>
      </c>
      <c r="C54" s="11">
        <v>3.7234009544251379E-3</v>
      </c>
      <c r="D54" s="11">
        <v>1.2229745857464058</v>
      </c>
      <c r="E54" s="11">
        <v>4.480060166365174</v>
      </c>
      <c r="F54" s="11">
        <v>14.775220079200025</v>
      </c>
      <c r="H54" s="16">
        <v>42490</v>
      </c>
      <c r="I54" s="24">
        <v>2.3700640557853037</v>
      </c>
    </row>
    <row r="55" spans="1:9" ht="18" customHeight="1" thickBot="1">
      <c r="A55" s="94">
        <v>40984</v>
      </c>
      <c r="B55" s="10">
        <v>1611.5</v>
      </c>
      <c r="C55" s="11">
        <v>6.205437204087616E-4</v>
      </c>
      <c r="D55" s="11">
        <v>1.2236027185588139</v>
      </c>
      <c r="E55" s="11">
        <v>4.4807085108176103</v>
      </c>
      <c r="F55" s="11">
        <v>14.803732991379913</v>
      </c>
      <c r="H55" s="16">
        <v>42521</v>
      </c>
      <c r="I55" s="24">
        <v>0.85463315723190991</v>
      </c>
    </row>
    <row r="56" spans="1:9" ht="18" customHeight="1" thickBot="1">
      <c r="A56" s="94">
        <v>40987</v>
      </c>
      <c r="B56" s="10">
        <v>1611.49</v>
      </c>
      <c r="C56" s="11">
        <v>-6.2053986968901853E-4</v>
      </c>
      <c r="D56" s="11">
        <v>1.2229745857464058</v>
      </c>
      <c r="E56" s="11">
        <v>4.480060166365174</v>
      </c>
      <c r="F56" s="11">
        <v>14.595659346910917</v>
      </c>
      <c r="H56" s="16">
        <v>42551</v>
      </c>
      <c r="I56" s="24">
        <v>1.2840448591084908</v>
      </c>
    </row>
    <row r="57" spans="1:9" ht="18" customHeight="1" thickBot="1">
      <c r="A57" s="94">
        <v>40988</v>
      </c>
      <c r="B57" s="10">
        <v>1611.4</v>
      </c>
      <c r="C57" s="11">
        <v>-5.5848934836677522E-3</v>
      </c>
      <c r="D57" s="11">
        <v>1.2173213904348001</v>
      </c>
      <c r="E57" s="11">
        <v>4.4742250662932248</v>
      </c>
      <c r="F57" s="11">
        <v>14.589259301399494</v>
      </c>
      <c r="H57" s="16">
        <v>42582</v>
      </c>
      <c r="I57" s="24">
        <v>1.6058371521396886</v>
      </c>
    </row>
    <row r="58" spans="1:9" ht="18" customHeight="1" thickBot="1">
      <c r="A58" s="94">
        <v>40989</v>
      </c>
      <c r="B58" s="10">
        <v>1612.41</v>
      </c>
      <c r="C58" s="11">
        <v>6.2678416283978855E-2</v>
      </c>
      <c r="D58" s="11">
        <v>1.2807628044873898</v>
      </c>
      <c r="E58" s="11">
        <v>4.5397078559897386</v>
      </c>
      <c r="F58" s="11">
        <v>14.535651877424026</v>
      </c>
      <c r="H58" s="16">
        <v>42613</v>
      </c>
      <c r="I58" s="24">
        <v>1.5007097177917927</v>
      </c>
    </row>
    <row r="59" spans="1:9" ht="18" customHeight="1" thickBot="1">
      <c r="A59" s="94">
        <v>40990</v>
      </c>
      <c r="B59" s="10">
        <v>1610.32</v>
      </c>
      <c r="C59" s="11">
        <v>-0.12961963768520768</v>
      </c>
      <c r="D59" s="11">
        <v>1.1494830466953987</v>
      </c>
      <c r="E59" s="11">
        <v>4.4042038654296123</v>
      </c>
      <c r="F59" s="11">
        <v>14.212762335718775</v>
      </c>
      <c r="H59" s="16">
        <v>42643</v>
      </c>
      <c r="I59" s="24">
        <v>1.3898026006638808</v>
      </c>
    </row>
    <row r="60" spans="1:9" ht="18" customHeight="1" thickBot="1">
      <c r="A60" s="94">
        <v>40991</v>
      </c>
      <c r="B60" s="10">
        <v>1610.56</v>
      </c>
      <c r="C60" s="11">
        <v>1.4903870038263101E-2</v>
      </c>
      <c r="D60" s="11">
        <v>1.1645582341930361</v>
      </c>
      <c r="E60" s="11">
        <v>4.4197641322881953</v>
      </c>
      <c r="F60" s="11">
        <v>14.009839663044632</v>
      </c>
      <c r="H60" s="16">
        <v>42674</v>
      </c>
      <c r="I60" s="24">
        <v>1.9343284910235514</v>
      </c>
    </row>
    <row r="61" spans="1:9" ht="18" customHeight="1" thickBot="1">
      <c r="A61" s="94">
        <v>40994</v>
      </c>
      <c r="B61" s="10">
        <v>1611.81</v>
      </c>
      <c r="C61" s="11">
        <v>7.7612755811640177E-2</v>
      </c>
      <c r="D61" s="11">
        <v>1.2430748357432631</v>
      </c>
      <c r="E61" s="11">
        <v>4.5008071888432699</v>
      </c>
      <c r="F61" s="11">
        <v>13.875838096381955</v>
      </c>
      <c r="H61" s="16">
        <v>42704</v>
      </c>
      <c r="I61" s="24">
        <v>-0.23861226597993168</v>
      </c>
    </row>
    <row r="62" spans="1:9" ht="18" customHeight="1" thickBot="1">
      <c r="A62" s="94">
        <v>40995</v>
      </c>
      <c r="B62" s="10">
        <v>1611.29</v>
      </c>
      <c r="C62" s="11">
        <v>-3.2261867093519303E-2</v>
      </c>
      <c r="D62" s="11">
        <v>1.2104119294983784</v>
      </c>
      <c r="E62" s="11">
        <v>4.4670932773163585</v>
      </c>
      <c r="F62" s="11">
        <v>13.839099624843666</v>
      </c>
      <c r="H62" s="16">
        <v>42735</v>
      </c>
      <c r="I62" s="24">
        <v>2.2882811275144244</v>
      </c>
    </row>
    <row r="63" spans="1:9" ht="18" customHeight="1" thickBot="1">
      <c r="A63" s="94">
        <v>40996</v>
      </c>
      <c r="B63" s="10">
        <v>1610.8</v>
      </c>
      <c r="C63" s="11">
        <v>-3.0410416498583004E-2</v>
      </c>
      <c r="D63" s="11">
        <v>1.1796334216906734</v>
      </c>
      <c r="E63" s="11">
        <v>4.4353243991467783</v>
      </c>
      <c r="F63" s="11">
        <v>13.729754155075756</v>
      </c>
      <c r="H63" s="16">
        <v>42766</v>
      </c>
      <c r="I63" s="24">
        <v>1.8503402330480645</v>
      </c>
    </row>
    <row r="64" spans="1:9" ht="18" customHeight="1" thickBot="1">
      <c r="A64" s="94">
        <v>40997</v>
      </c>
      <c r="B64" s="10">
        <v>1610.71</v>
      </c>
      <c r="C64" s="11">
        <v>-5.5872858207073328E-3</v>
      </c>
      <c r="D64" s="11">
        <v>1.1739802263790677</v>
      </c>
      <c r="E64" s="11">
        <v>4.4294892990748069</v>
      </c>
      <c r="F64" s="11">
        <v>13.684069366120145</v>
      </c>
      <c r="H64" s="16">
        <v>42794</v>
      </c>
      <c r="I64" s="24">
        <v>1.6567856817879534</v>
      </c>
    </row>
    <row r="65" spans="1:9" ht="18" customHeight="1" thickBot="1">
      <c r="A65" s="94">
        <v>40998</v>
      </c>
      <c r="B65" s="10">
        <v>1611.75</v>
      </c>
      <c r="C65" s="11">
        <v>6.4567799293469008E-2</v>
      </c>
      <c r="D65" s="11">
        <v>1.2393060388688593</v>
      </c>
      <c r="E65" s="11">
        <v>4.4969171221286297</v>
      </c>
      <c r="F65" s="11">
        <v>13.486737876792866</v>
      </c>
      <c r="H65" s="16">
        <v>42825</v>
      </c>
      <c r="I65" s="24">
        <v>1.1264579919302742</v>
      </c>
    </row>
    <row r="66" spans="1:9" ht="18" customHeight="1" thickBot="1">
      <c r="A66" s="94">
        <v>41001</v>
      </c>
      <c r="B66" s="10">
        <v>1614.51</v>
      </c>
      <c r="C66" s="11">
        <v>0.1712424383434108</v>
      </c>
      <c r="D66" s="11">
        <v>0.1712424383434108</v>
      </c>
      <c r="E66" s="11">
        <v>4.675860191002279</v>
      </c>
      <c r="F66" s="11">
        <v>13.07200986091075</v>
      </c>
      <c r="H66" s="16">
        <v>42853</v>
      </c>
      <c r="I66" s="24">
        <v>0.26043439776672894</v>
      </c>
    </row>
    <row r="67" spans="1:9" ht="18" customHeight="1" thickBot="1">
      <c r="A67" s="94">
        <v>41002</v>
      </c>
      <c r="B67" s="10">
        <v>1616.57</v>
      </c>
      <c r="C67" s="11">
        <v>0.12759289196102586</v>
      </c>
      <c r="D67" s="11">
        <v>0.29905382348378584</v>
      </c>
      <c r="E67" s="11">
        <v>4.8094191482050519</v>
      </c>
      <c r="F67" s="11">
        <v>13.216281708290722</v>
      </c>
      <c r="H67" s="16">
        <v>42886</v>
      </c>
      <c r="I67" s="24">
        <v>-1.0006621279774586</v>
      </c>
    </row>
    <row r="68" spans="1:9" ht="18" customHeight="1" thickBot="1">
      <c r="A68" s="94">
        <v>41003</v>
      </c>
      <c r="B68" s="10">
        <v>1616.85</v>
      </c>
      <c r="C68" s="11">
        <v>1.7320623295002946E-2</v>
      </c>
      <c r="D68" s="11">
        <v>0.31642624476500014</v>
      </c>
      <c r="E68" s="11">
        <v>4.8275727928733803</v>
      </c>
      <c r="F68" s="11">
        <v>13.184366927777891</v>
      </c>
      <c r="H68" s="16">
        <v>42916</v>
      </c>
      <c r="I68" s="24">
        <v>1.1860418853195664</v>
      </c>
    </row>
    <row r="69" spans="1:9" ht="18" customHeight="1" thickBot="1">
      <c r="A69" s="94">
        <v>41004</v>
      </c>
      <c r="B69" s="10">
        <v>1617.51</v>
      </c>
      <c r="C69" s="11">
        <v>4.082011318304879E-2</v>
      </c>
      <c r="D69" s="11">
        <v>0.35737552349930368</v>
      </c>
      <c r="E69" s="11">
        <v>4.8703635267344669</v>
      </c>
      <c r="F69" s="11">
        <v>13.189366213445485</v>
      </c>
      <c r="H69" s="16">
        <v>42947</v>
      </c>
      <c r="I69" s="24">
        <v>2.3303820809718712</v>
      </c>
    </row>
    <row r="70" spans="1:9" ht="18" customHeight="1" thickBot="1">
      <c r="A70" s="94">
        <v>41008</v>
      </c>
      <c r="B70" s="10">
        <v>1615.61</v>
      </c>
      <c r="C70" s="11">
        <v>-0.11746449790109859</v>
      </c>
      <c r="D70" s="11">
        <v>0.23949123623390189</v>
      </c>
      <c r="E70" s="11">
        <v>4.747178080770742</v>
      </c>
      <c r="F70" s="11">
        <v>12.951284991191025</v>
      </c>
      <c r="H70" s="16">
        <v>42978</v>
      </c>
      <c r="I70" s="24">
        <v>1.3928868366397174</v>
      </c>
    </row>
    <row r="71" spans="1:9" ht="18" customHeight="1" thickBot="1">
      <c r="A71" s="94">
        <v>41009</v>
      </c>
      <c r="B71" s="10">
        <v>1615.05</v>
      </c>
      <c r="C71" s="11">
        <v>-3.4661830516025116E-2</v>
      </c>
      <c r="D71" s="11">
        <v>0.20474639367147329</v>
      </c>
      <c r="E71" s="11">
        <v>4.7108707914340631</v>
      </c>
      <c r="F71" s="11">
        <v>12.91213400822171</v>
      </c>
      <c r="H71" s="16">
        <v>43008</v>
      </c>
      <c r="I71" s="24">
        <v>1.7115545449793546</v>
      </c>
    </row>
    <row r="72" spans="1:9" ht="18" customHeight="1" thickBot="1">
      <c r="A72" s="94">
        <v>41010</v>
      </c>
      <c r="B72" s="10">
        <v>1615.55</v>
      </c>
      <c r="C72" s="11">
        <v>3.0958793845381471E-2</v>
      </c>
      <c r="D72" s="11">
        <v>0.23576857453078137</v>
      </c>
      <c r="E72" s="11">
        <v>4.7432880140561018</v>
      </c>
      <c r="F72" s="11">
        <v>12.883165521915618</v>
      </c>
      <c r="H72" s="16">
        <v>43039</v>
      </c>
      <c r="I72" s="24">
        <v>0.25438835980535757</v>
      </c>
    </row>
    <row r="73" spans="1:9" ht="18" customHeight="1" thickBot="1">
      <c r="A73" s="94">
        <v>41011</v>
      </c>
      <c r="B73" s="10">
        <v>1617.96</v>
      </c>
      <c r="C73" s="11">
        <v>0.14917520349106983</v>
      </c>
      <c r="D73" s="11">
        <v>0.38529548627268539</v>
      </c>
      <c r="E73" s="11">
        <v>4.8995390270943018</v>
      </c>
      <c r="F73" s="11">
        <v>13.129024814884737</v>
      </c>
      <c r="H73" s="16">
        <v>43069</v>
      </c>
      <c r="I73" s="24">
        <v>-0.3014798463445878</v>
      </c>
    </row>
    <row r="74" spans="1:9" ht="18" customHeight="1" thickBot="1">
      <c r="A74" s="94">
        <v>41012</v>
      </c>
      <c r="B74" s="10">
        <v>1619.43</v>
      </c>
      <c r="C74" s="11">
        <v>9.0855150930813089E-2</v>
      </c>
      <c r="D74" s="11">
        <v>0.47650069799907158</v>
      </c>
      <c r="E74" s="11">
        <v>4.9948456616030867</v>
      </c>
      <c r="F74" s="11">
        <v>13.228641547163743</v>
      </c>
      <c r="H74" s="16">
        <v>43100</v>
      </c>
      <c r="I74" s="24">
        <v>1.3381064700854095</v>
      </c>
    </row>
    <row r="75" spans="1:9" ht="18" customHeight="1" thickBot="1">
      <c r="A75" s="94">
        <v>41015</v>
      </c>
      <c r="B75" s="10">
        <v>1620.03</v>
      </c>
      <c r="C75" s="11">
        <v>3.7050073173894305E-2</v>
      </c>
      <c r="D75" s="11">
        <v>0.51372731503025459</v>
      </c>
      <c r="E75" s="11">
        <v>5.0337463287495332</v>
      </c>
      <c r="F75" s="11">
        <v>13.002748287551791</v>
      </c>
      <c r="H75" s="16">
        <v>43131</v>
      </c>
      <c r="I75" s="24">
        <v>3.1203424766132803</v>
      </c>
    </row>
    <row r="76" spans="1:9" ht="18" customHeight="1" thickBot="1">
      <c r="A76" s="94">
        <v>41016</v>
      </c>
      <c r="B76" s="10">
        <v>1621.75</v>
      </c>
      <c r="C76" s="11">
        <v>0.10617087337889686</v>
      </c>
      <c r="D76" s="11">
        <v>0.62044361718629482</v>
      </c>
      <c r="E76" s="11">
        <v>5.1452615745693375</v>
      </c>
      <c r="F76" s="11">
        <v>13.12272429235084</v>
      </c>
      <c r="H76" s="16">
        <v>43159</v>
      </c>
      <c r="I76" s="24">
        <v>0.59011654724929752</v>
      </c>
    </row>
    <row r="77" spans="1:9" ht="18" customHeight="1" thickBot="1">
      <c r="A77" s="94">
        <v>41017</v>
      </c>
      <c r="B77" s="10">
        <v>1624.3</v>
      </c>
      <c r="C77" s="11">
        <v>0.15723755202712297</v>
      </c>
      <c r="D77" s="11">
        <v>0.77865673956878378</v>
      </c>
      <c r="E77" s="11">
        <v>5.3105894099417128</v>
      </c>
      <c r="F77" s="11">
        <v>13.343288581237612</v>
      </c>
      <c r="H77" s="16">
        <v>43190</v>
      </c>
      <c r="I77" s="24">
        <v>0.6040799855705492</v>
      </c>
    </row>
    <row r="78" spans="1:9" ht="18" customHeight="1" thickBot="1">
      <c r="A78" s="94">
        <v>41018</v>
      </c>
      <c r="B78" s="10">
        <v>1629.03</v>
      </c>
      <c r="C78" s="11">
        <v>0.29120236409529987</v>
      </c>
      <c r="D78" s="11">
        <v>1.072126570497911</v>
      </c>
      <c r="E78" s="11">
        <v>5.6172563359461636</v>
      </c>
      <c r="F78" s="11">
        <v>13.572698434831111</v>
      </c>
      <c r="H78" s="16">
        <v>43220</v>
      </c>
      <c r="I78" s="24">
        <v>0.57644681465276459</v>
      </c>
    </row>
    <row r="79" spans="1:9" ht="18" customHeight="1" thickBot="1">
      <c r="A79" s="94">
        <v>41019</v>
      </c>
      <c r="B79" s="10">
        <v>1630.38</v>
      </c>
      <c r="C79" s="11">
        <v>8.2871401999962124E-2</v>
      </c>
      <c r="D79" s="11">
        <v>1.1558864588180562</v>
      </c>
      <c r="E79" s="11">
        <v>5.7047828370256459</v>
      </c>
      <c r="F79" s="11">
        <v>13.555981194497658</v>
      </c>
      <c r="H79" s="16">
        <v>43250</v>
      </c>
      <c r="I79" s="24">
        <v>-2.1992132502673845</v>
      </c>
    </row>
    <row r="80" spans="1:9" ht="18" customHeight="1" thickBot="1">
      <c r="A80" s="94">
        <v>41022</v>
      </c>
      <c r="B80" s="10">
        <v>1631.09</v>
      </c>
      <c r="C80" s="11">
        <v>4.3548129883808073E-2</v>
      </c>
      <c r="D80" s="11">
        <v>1.1999379556382861</v>
      </c>
      <c r="E80" s="11">
        <v>5.7508152931489365</v>
      </c>
      <c r="F80" s="11">
        <v>13.605432700679088</v>
      </c>
      <c r="H80" s="16">
        <v>43280</v>
      </c>
      <c r="I80" s="24">
        <v>0.51714071231963032</v>
      </c>
    </row>
    <row r="81" spans="1:9" ht="18" customHeight="1" thickBot="1">
      <c r="A81" s="94">
        <v>41023</v>
      </c>
      <c r="B81" s="10">
        <v>1633.45</v>
      </c>
      <c r="C81" s="11">
        <v>0.14468852117297537</v>
      </c>
      <c r="D81" s="11">
        <v>1.3463626492942415</v>
      </c>
      <c r="E81" s="11">
        <v>5.9038245839249548</v>
      </c>
      <c r="F81" s="11">
        <v>13.769806721225851</v>
      </c>
      <c r="H81" s="16">
        <v>43312</v>
      </c>
      <c r="I81" s="24">
        <f t="shared" ref="I81:I86" si="1">VLOOKUP(H81,A:D,4,FALSE)</f>
        <v>1.0719872640045258</v>
      </c>
    </row>
    <row r="82" spans="1:9" ht="18" customHeight="1" thickBot="1">
      <c r="A82" s="94">
        <v>41024</v>
      </c>
      <c r="B82" s="10">
        <v>1634.15</v>
      </c>
      <c r="C82" s="11">
        <v>4.2854081851295689E-2</v>
      </c>
      <c r="D82" s="11">
        <v>1.3897937024972995</v>
      </c>
      <c r="E82" s="11">
        <v>5.9492086955957868</v>
      </c>
      <c r="F82" s="11">
        <v>13.916153138331989</v>
      </c>
      <c r="H82" s="16">
        <v>43343</v>
      </c>
      <c r="I82" s="24">
        <f t="shared" si="1"/>
        <v>6.9329360071757051E-2</v>
      </c>
    </row>
    <row r="83" spans="1:9" ht="18" customHeight="1" thickBot="1">
      <c r="A83" s="94">
        <v>41025</v>
      </c>
      <c r="B83" s="10">
        <v>1635.99</v>
      </c>
      <c r="C83" s="11">
        <v>0.11259676284305353</v>
      </c>
      <c r="D83" s="11">
        <v>1.5039553280595586</v>
      </c>
      <c r="E83" s="11">
        <v>6.0685040748448715</v>
      </c>
      <c r="F83" s="11">
        <v>13.949098710054875</v>
      </c>
      <c r="H83" s="16">
        <v>43371</v>
      </c>
      <c r="I83" s="24">
        <f t="shared" si="1"/>
        <v>0.46673736603330962</v>
      </c>
    </row>
    <row r="84" spans="1:9" ht="18" customHeight="1" thickBot="1">
      <c r="A84" s="94">
        <v>41026</v>
      </c>
      <c r="B84" s="10">
        <v>1639.55</v>
      </c>
      <c r="C84" s="11">
        <v>0.21760524208582765</v>
      </c>
      <c r="D84" s="11">
        <v>1.72483325577788</v>
      </c>
      <c r="E84" s="11">
        <v>6.2993146999137606</v>
      </c>
      <c r="F84" s="11">
        <v>14.225699476089627</v>
      </c>
      <c r="H84" s="16">
        <v>43404</v>
      </c>
      <c r="I84" s="24">
        <f t="shared" si="1"/>
        <v>2.0004</v>
      </c>
    </row>
    <row r="85" spans="1:9" ht="18" customHeight="1" thickBot="1">
      <c r="A85" s="94">
        <v>41029</v>
      </c>
      <c r="B85" s="10">
        <v>1641.94</v>
      </c>
      <c r="C85" s="11">
        <v>0.14577170565095443</v>
      </c>
      <c r="D85" s="11">
        <v>1.873119280285418</v>
      </c>
      <c r="E85" s="11">
        <v>6.4542690240470879</v>
      </c>
      <c r="F85" s="11">
        <v>14.150444938820916</v>
      </c>
      <c r="H85" s="16">
        <v>43434</v>
      </c>
      <c r="I85" s="24">
        <f t="shared" si="1"/>
        <v>0.105</v>
      </c>
    </row>
    <row r="86" spans="1:9" ht="18" customHeight="1" thickBot="1">
      <c r="A86" s="94">
        <v>41031</v>
      </c>
      <c r="B86" s="10">
        <v>1646.85</v>
      </c>
      <c r="C86" s="11">
        <v>0.29903650559703898</v>
      </c>
      <c r="D86" s="11">
        <v>0.29903650559703898</v>
      </c>
      <c r="E86" s="11">
        <v>6.7726061501954593</v>
      </c>
      <c r="F86" s="11">
        <v>14.394770842305604</v>
      </c>
      <c r="H86" s="16">
        <v>43465</v>
      </c>
      <c r="I86" s="24">
        <f t="shared" si="1"/>
        <v>3.5000000000000003E-2</v>
      </c>
    </row>
    <row r="87" spans="1:9" ht="18" customHeight="1" thickBot="1">
      <c r="A87" s="94">
        <v>41032</v>
      </c>
      <c r="B87" s="10">
        <v>1647.07</v>
      </c>
      <c r="C87" s="11">
        <v>1.3358836566790266E-2</v>
      </c>
      <c r="D87" s="11">
        <v>0.31243528996187653</v>
      </c>
      <c r="E87" s="11">
        <v>6.7868697281491697</v>
      </c>
      <c r="F87" s="11">
        <v>14.534960536838071</v>
      </c>
      <c r="H87" s="16">
        <f>EOMONTH(H86,1)</f>
        <v>43496</v>
      </c>
      <c r="I87" s="24">
        <f t="shared" ref="I87:I123" si="2">INDEX($D:$D,MATCH($H87,$A:$A,1))</f>
        <v>2.6114000000000002</v>
      </c>
    </row>
    <row r="88" spans="1:9" ht="18" customHeight="1" thickBot="1">
      <c r="A88" s="94">
        <v>41033</v>
      </c>
      <c r="B88" s="10">
        <v>1650.49</v>
      </c>
      <c r="C88" s="11">
        <v>0.207641448147311</v>
      </c>
      <c r="D88" s="11">
        <v>0.52072548326977941</v>
      </c>
      <c r="E88" s="11">
        <v>7.0086035308838834</v>
      </c>
      <c r="F88" s="11">
        <v>14.858244373616891</v>
      </c>
      <c r="H88" s="16">
        <f>EOMONTH(H87,1)</f>
        <v>43524</v>
      </c>
      <c r="I88" s="24">
        <f t="shared" si="2"/>
        <v>-0.22939999999999999</v>
      </c>
    </row>
    <row r="89" spans="1:9" ht="18" customHeight="1" thickBot="1">
      <c r="A89" s="94">
        <v>41036</v>
      </c>
      <c r="B89" s="10">
        <v>1653.37</v>
      </c>
      <c r="C89" s="11">
        <v>0.17449363522348271</v>
      </c>
      <c r="D89" s="11">
        <v>0.69612775131855376</v>
      </c>
      <c r="E89" s="11">
        <v>7.1953267331867909</v>
      </c>
      <c r="F89" s="11">
        <v>14.933092349935695</v>
      </c>
      <c r="H89" s="16">
        <f>EOMONTH(H88,1)</f>
        <v>43555</v>
      </c>
      <c r="I89" s="24">
        <f t="shared" si="2"/>
        <v>-0.1978</v>
      </c>
    </row>
    <row r="90" spans="1:9" ht="18" customHeight="1" thickBot="1">
      <c r="A90" s="94">
        <v>41037</v>
      </c>
      <c r="B90" s="10">
        <v>1651.01</v>
      </c>
      <c r="C90" s="11">
        <v>-0.14273876990630319</v>
      </c>
      <c r="D90" s="11">
        <v>0.5523953372230439</v>
      </c>
      <c r="E90" s="11">
        <v>7.0423174424107948</v>
      </c>
      <c r="F90" s="11">
        <v>14.769038267700108</v>
      </c>
      <c r="H90" s="16">
        <f t="shared" ref="H90:H117" si="3">EOMONTH(H89,1)</f>
        <v>43585</v>
      </c>
      <c r="I90" s="24">
        <f t="shared" si="2"/>
        <v>0.51817826143656376</v>
      </c>
    </row>
    <row r="91" spans="1:9" ht="18" customHeight="1" thickBot="1">
      <c r="A91" s="94">
        <v>41038</v>
      </c>
      <c r="B91" s="10">
        <v>1650.6</v>
      </c>
      <c r="C91" s="11">
        <v>-2.4833283868663791E-2</v>
      </c>
      <c r="D91" s="11">
        <v>0.52742487545220929</v>
      </c>
      <c r="E91" s="11">
        <v>7.0157353198607275</v>
      </c>
      <c r="F91" s="11">
        <v>14.627388070584789</v>
      </c>
      <c r="H91" s="16">
        <f t="shared" si="3"/>
        <v>43616</v>
      </c>
      <c r="I91" s="24">
        <f t="shared" si="2"/>
        <v>0.93039213707641899</v>
      </c>
    </row>
    <row r="92" spans="1:9" ht="18" customHeight="1" thickBot="1">
      <c r="A92" s="94">
        <v>41039</v>
      </c>
      <c r="B92" s="10">
        <v>1653.83</v>
      </c>
      <c r="C92" s="11">
        <v>0.19568641706046996</v>
      </c>
      <c r="D92" s="11">
        <v>0.7241433913541151</v>
      </c>
      <c r="E92" s="11">
        <v>7.2251505779990621</v>
      </c>
      <c r="F92" s="11">
        <v>14.815020514707399</v>
      </c>
      <c r="H92" s="16">
        <f t="shared" si="3"/>
        <v>43646</v>
      </c>
      <c r="I92" s="24">
        <f t="shared" si="2"/>
        <v>1.5125546319307626</v>
      </c>
    </row>
    <row r="93" spans="1:9" ht="18" customHeight="1" thickBot="1">
      <c r="A93" s="94">
        <v>41040</v>
      </c>
      <c r="B93" s="10">
        <v>1655.87</v>
      </c>
      <c r="C93" s="11">
        <v>0.12335004202366218</v>
      </c>
      <c r="D93" s="11">
        <v>0.84838666455533396</v>
      </c>
      <c r="E93" s="11">
        <v>7.3574128462969623</v>
      </c>
      <c r="F93" s="11">
        <v>15.01493366673612</v>
      </c>
      <c r="H93" s="16">
        <f t="shared" si="3"/>
        <v>43677</v>
      </c>
      <c r="I93" s="24">
        <f t="shared" si="2"/>
        <v>0.84532804299803921</v>
      </c>
    </row>
    <row r="94" spans="1:9" ht="18" customHeight="1" thickBot="1">
      <c r="A94" s="94">
        <v>41043</v>
      </c>
      <c r="B94" s="10">
        <v>1657.38</v>
      </c>
      <c r="C94" s="11">
        <v>9.1190733572088511E-2</v>
      </c>
      <c r="D94" s="11">
        <v>0.94035104815035631</v>
      </c>
      <c r="E94" s="11">
        <v>7.4553128586155148</v>
      </c>
      <c r="F94" s="11">
        <v>15.084644548446668</v>
      </c>
      <c r="H94" s="16">
        <f t="shared" si="3"/>
        <v>43708</v>
      </c>
      <c r="I94" s="24">
        <f t="shared" si="2"/>
        <v>0.52431990490249269</v>
      </c>
    </row>
    <row r="95" spans="1:9" ht="18" customHeight="1" thickBot="1">
      <c r="A95" s="94">
        <v>41044</v>
      </c>
      <c r="B95" s="10">
        <v>1658.78</v>
      </c>
      <c r="C95" s="11">
        <v>8.4470670576441975E-2</v>
      </c>
      <c r="D95" s="11">
        <v>1.0256160395629488</v>
      </c>
      <c r="E95" s="11">
        <v>7.5460810819572233</v>
      </c>
      <c r="F95" s="11">
        <v>15.181857319427273</v>
      </c>
      <c r="H95" s="16">
        <f t="shared" si="3"/>
        <v>43738</v>
      </c>
      <c r="I95" s="24">
        <f t="shared" si="2"/>
        <v>0.45746263685018107</v>
      </c>
    </row>
    <row r="96" spans="1:9" ht="18" customHeight="1" thickBot="1">
      <c r="A96" s="94">
        <v>41045</v>
      </c>
      <c r="B96" s="10">
        <v>1660.3</v>
      </c>
      <c r="C96" s="11">
        <v>9.1633610243668784E-2</v>
      </c>
      <c r="D96" s="11">
        <v>1.1181894588109031</v>
      </c>
      <c r="E96" s="11">
        <v>7.6446294387281899</v>
      </c>
      <c r="F96" s="11">
        <v>15.273795224639141</v>
      </c>
      <c r="H96" s="16">
        <f t="shared" si="3"/>
        <v>43769</v>
      </c>
      <c r="I96" s="24">
        <f t="shared" si="2"/>
        <v>1.3368481552711309</v>
      </c>
    </row>
    <row r="97" spans="1:9" ht="18" customHeight="1" thickBot="1">
      <c r="A97" s="94">
        <v>41046</v>
      </c>
      <c r="B97" s="10">
        <v>1658.24</v>
      </c>
      <c r="C97" s="11">
        <v>-0.12407396253688585</v>
      </c>
      <c r="D97" s="11">
        <v>0.99272811430379804</v>
      </c>
      <c r="E97" s="11">
        <v>7.511070481525417</v>
      </c>
      <c r="F97" s="11">
        <v>15.050092970332752</v>
      </c>
      <c r="H97" s="16">
        <f t="shared" si="3"/>
        <v>43799</v>
      </c>
      <c r="I97" s="24">
        <f t="shared" si="2"/>
        <v>-0.20668931705268845</v>
      </c>
    </row>
    <row r="98" spans="1:9" ht="18" customHeight="1" thickBot="1">
      <c r="A98" s="94">
        <v>41047</v>
      </c>
      <c r="B98" s="10">
        <v>1658.47</v>
      </c>
      <c r="C98" s="11">
        <v>1.387012736395743E-2</v>
      </c>
      <c r="D98" s="11">
        <v>1.0067359343215898</v>
      </c>
      <c r="E98" s="11">
        <v>7.5259824039315637</v>
      </c>
      <c r="F98" s="11">
        <v>14.989461130987047</v>
      </c>
      <c r="H98" s="16">
        <f t="shared" si="3"/>
        <v>43830</v>
      </c>
      <c r="I98" s="24">
        <f t="shared" si="2"/>
        <v>2.5351389162130866</v>
      </c>
    </row>
    <row r="99" spans="1:9" ht="18" customHeight="1" thickBot="1">
      <c r="A99" s="94">
        <v>41050</v>
      </c>
      <c r="B99" s="10">
        <v>1659.03</v>
      </c>
      <c r="C99" s="11">
        <v>3.3766061490414501E-2</v>
      </c>
      <c r="D99" s="11">
        <v>1.0408419308866268</v>
      </c>
      <c r="E99" s="11">
        <v>7.5622896932682204</v>
      </c>
      <c r="F99" s="11">
        <v>15.008353379132489</v>
      </c>
      <c r="H99" s="16">
        <f t="shared" si="3"/>
        <v>43861</v>
      </c>
      <c r="I99" s="24">
        <f t="shared" si="2"/>
        <v>0.55828851924295542</v>
      </c>
    </row>
    <row r="100" spans="1:9" ht="18" customHeight="1" thickBot="1">
      <c r="A100" s="94">
        <v>41051</v>
      </c>
      <c r="B100" s="10">
        <v>1655.36</v>
      </c>
      <c r="C100" s="11">
        <v>-0.22121360071849505</v>
      </c>
      <c r="D100" s="11">
        <v>0.81732584625502369</v>
      </c>
      <c r="E100" s="11">
        <v>7.3243472792224873</v>
      </c>
      <c r="F100" s="11">
        <v>14.753939259495464</v>
      </c>
      <c r="H100" s="16">
        <f t="shared" si="3"/>
        <v>43890</v>
      </c>
      <c r="I100" s="24">
        <f t="shared" si="2"/>
        <v>-1.5653943696683936</v>
      </c>
    </row>
    <row r="101" spans="1:9" ht="18" customHeight="1" thickBot="1">
      <c r="A101" s="94">
        <v>41052</v>
      </c>
      <c r="B101" s="10">
        <v>1655.4</v>
      </c>
      <c r="C101" s="11">
        <v>2.4163928088238862E-3</v>
      </c>
      <c r="D101" s="11">
        <v>0.8197619888668406</v>
      </c>
      <c r="E101" s="11">
        <v>7.326940657032277</v>
      </c>
      <c r="F101" s="11">
        <v>14.887326582875859</v>
      </c>
      <c r="H101" s="16">
        <f t="shared" si="3"/>
        <v>43921</v>
      </c>
      <c r="I101" s="24">
        <f>INDEX($D:$D,MATCH($H101,$A:$A,1))</f>
        <v>-6.2386590638646151</v>
      </c>
    </row>
    <row r="102" spans="1:9" ht="18" customHeight="1" thickBot="1">
      <c r="A102" s="94">
        <v>41053</v>
      </c>
      <c r="B102" s="10">
        <v>1649.17</v>
      </c>
      <c r="C102" s="11">
        <v>-0.37634408602150726</v>
      </c>
      <c r="D102" s="11">
        <v>0.44033277708077634</v>
      </c>
      <c r="E102" s="11">
        <v>6.9230220631617101</v>
      </c>
      <c r="F102" s="11">
        <v>14.341477619390997</v>
      </c>
      <c r="H102" s="16">
        <f t="shared" si="3"/>
        <v>43951</v>
      </c>
      <c r="I102" s="24">
        <f>INDEX($D:$D,MATCH($H102,$A:$A,1))</f>
        <v>2.8989086022586097</v>
      </c>
    </row>
    <row r="103" spans="1:9" ht="18" customHeight="1" thickBot="1">
      <c r="A103" s="94">
        <v>41054</v>
      </c>
      <c r="B103" s="10">
        <v>1650.55</v>
      </c>
      <c r="C103" s="11">
        <v>8.3678456435665183E-2</v>
      </c>
      <c r="D103" s="11">
        <v>0.52437969718746036</v>
      </c>
      <c r="E103" s="11">
        <v>7.0124935975985236</v>
      </c>
      <c r="F103" s="11">
        <v>14.411772860866169</v>
      </c>
      <c r="H103" s="16">
        <f t="shared" si="3"/>
        <v>43982</v>
      </c>
      <c r="I103" s="24">
        <f t="shared" si="2"/>
        <v>1.8740669429213153</v>
      </c>
    </row>
    <row r="104" spans="1:9" ht="18" customHeight="1" thickBot="1">
      <c r="A104" s="94">
        <v>41057</v>
      </c>
      <c r="B104" s="10">
        <v>1650.29</v>
      </c>
      <c r="C104" s="11">
        <v>-1.5752324982576393E-2</v>
      </c>
      <c r="D104" s="11">
        <v>0.50854477021085032</v>
      </c>
      <c r="E104" s="11">
        <v>6.9956366418350679</v>
      </c>
      <c r="F104" s="11">
        <v>14.191115416551337</v>
      </c>
      <c r="H104" s="16">
        <f t="shared" si="3"/>
        <v>44012</v>
      </c>
      <c r="I104" s="24">
        <f t="shared" si="2"/>
        <v>1.8105571092442485</v>
      </c>
    </row>
    <row r="105" spans="1:9" ht="18" customHeight="1" thickBot="1">
      <c r="A105" s="94">
        <v>41058</v>
      </c>
      <c r="B105" s="10">
        <v>1652.51</v>
      </c>
      <c r="C105" s="11">
        <v>0.13452181131801133</v>
      </c>
      <c r="D105" s="11">
        <v>0.64375068516511202</v>
      </c>
      <c r="E105" s="11">
        <v>7.139569110276911</v>
      </c>
      <c r="F105" s="11">
        <v>14.344727373373933</v>
      </c>
      <c r="H105" s="16">
        <f t="shared" si="3"/>
        <v>44043</v>
      </c>
      <c r="I105" s="24">
        <f t="shared" si="2"/>
        <v>2.6842188807369549</v>
      </c>
    </row>
    <row r="106" spans="1:9" ht="18" customHeight="1" thickBot="1">
      <c r="A106" s="94">
        <v>41059</v>
      </c>
      <c r="B106" s="10">
        <v>1652.76</v>
      </c>
      <c r="C106" s="11">
        <v>1.5128501491679103E-2</v>
      </c>
      <c r="D106" s="11">
        <v>0.65897657648879004</v>
      </c>
      <c r="E106" s="11">
        <v>7.1557777215879081</v>
      </c>
      <c r="F106" s="11">
        <v>14.300336104233802</v>
      </c>
      <c r="H106" s="16">
        <f t="shared" si="3"/>
        <v>44074</v>
      </c>
      <c r="I106" s="24">
        <f t="shared" si="2"/>
        <v>0.25440959158220533</v>
      </c>
    </row>
    <row r="107" spans="1:9" ht="18" customHeight="1" thickBot="1">
      <c r="A107" s="94">
        <v>41060</v>
      </c>
      <c r="B107" s="10">
        <v>1656.07</v>
      </c>
      <c r="C107" s="11">
        <v>0.20027106173914344</v>
      </c>
      <c r="D107" s="11">
        <v>0.86056737761428526</v>
      </c>
      <c r="E107" s="11">
        <v>7.3703797353457778</v>
      </c>
      <c r="F107" s="11">
        <v>14.404238857111284</v>
      </c>
      <c r="H107" s="16">
        <f t="shared" si="3"/>
        <v>44104</v>
      </c>
      <c r="I107" s="24">
        <f t="shared" si="2"/>
        <v>-1.9012698653299798</v>
      </c>
    </row>
    <row r="108" spans="1:9" ht="18" customHeight="1" thickBot="1">
      <c r="A108" s="94">
        <v>41061</v>
      </c>
      <c r="B108" s="10">
        <v>1654.41</v>
      </c>
      <c r="C108" s="11">
        <v>-0.10023730880940329</v>
      </c>
      <c r="D108" s="11">
        <v>-0.10023730880940329</v>
      </c>
      <c r="E108" s="11">
        <v>7.2627545562406359</v>
      </c>
      <c r="F108" s="11">
        <v>14.293510925658559</v>
      </c>
      <c r="H108" s="16">
        <f t="shared" si="3"/>
        <v>44135</v>
      </c>
      <c r="I108" s="24">
        <f t="shared" si="2"/>
        <v>-0.27813002845238355</v>
      </c>
    </row>
    <row r="109" spans="1:9" ht="18" customHeight="1" thickBot="1">
      <c r="A109" s="94">
        <v>41064</v>
      </c>
      <c r="B109" s="10">
        <v>1650.84</v>
      </c>
      <c r="C109" s="11">
        <v>-0.21578689683936503</v>
      </c>
      <c r="D109" s="11">
        <v>-0.31580790667061764</v>
      </c>
      <c r="E109" s="11">
        <v>7.0312955867193105</v>
      </c>
      <c r="F109" s="11">
        <v>14.117045250307614</v>
      </c>
      <c r="H109" s="16">
        <f t="shared" si="3"/>
        <v>44165</v>
      </c>
      <c r="I109" s="24">
        <f t="shared" si="2"/>
        <v>2.9880850609104614</v>
      </c>
    </row>
    <row r="110" spans="1:9" ht="18" customHeight="1" thickBot="1">
      <c r="A110" s="94">
        <v>41065</v>
      </c>
      <c r="B110" s="10">
        <v>1650.81</v>
      </c>
      <c r="C110" s="11">
        <v>-1.8172566693341885E-3</v>
      </c>
      <c r="D110" s="11">
        <v>-0.31761942429969769</v>
      </c>
      <c r="E110" s="11">
        <v>7.0293505533619793</v>
      </c>
      <c r="F110" s="11">
        <v>14.114971450691961</v>
      </c>
      <c r="H110" s="16">
        <f t="shared" si="3"/>
        <v>44196</v>
      </c>
      <c r="I110" s="24">
        <f t="shared" si="2"/>
        <v>2.7073578812207399</v>
      </c>
    </row>
    <row r="111" spans="1:9" ht="18" customHeight="1" thickBot="1">
      <c r="A111" s="94">
        <v>41066</v>
      </c>
      <c r="B111" s="10">
        <v>1652.09</v>
      </c>
      <c r="C111" s="11">
        <v>7.7537693617069081E-2</v>
      </c>
      <c r="D111" s="11">
        <v>-0.24032800545871202</v>
      </c>
      <c r="E111" s="11">
        <v>7.1123386432743851</v>
      </c>
      <c r="F111" s="11">
        <v>14.276129210762933</v>
      </c>
      <c r="H111" s="16">
        <f t="shared" si="3"/>
        <v>44227</v>
      </c>
      <c r="I111" s="24">
        <f t="shared" si="2"/>
        <v>-0.8708346171914072</v>
      </c>
    </row>
    <row r="112" spans="1:9" ht="18" customHeight="1" thickBot="1">
      <c r="A112" s="94">
        <v>41068</v>
      </c>
      <c r="B112" s="10">
        <v>1654.72</v>
      </c>
      <c r="C112" s="11">
        <v>0.15919229581924377</v>
      </c>
      <c r="D112" s="11">
        <v>-8.1518293308857626E-2</v>
      </c>
      <c r="E112" s="11">
        <v>7.2828532342662955</v>
      </c>
      <c r="F112" s="11">
        <v>14.391582673137293</v>
      </c>
      <c r="H112" s="16">
        <f t="shared" si="3"/>
        <v>44255</v>
      </c>
      <c r="I112" s="24">
        <f>INDEX($D:$D,MATCH($H112,$A:$A,1))</f>
        <v>0.49758722426329616</v>
      </c>
    </row>
    <row r="113" spans="1:9" ht="18" customHeight="1" thickBot="1">
      <c r="A113" s="94">
        <v>41071</v>
      </c>
      <c r="B113" s="10">
        <v>1655.24</v>
      </c>
      <c r="C113" s="11">
        <v>3.1425256236694565E-2</v>
      </c>
      <c r="D113" s="11">
        <v>-5.0118654404696095E-2</v>
      </c>
      <c r="E113" s="11">
        <v>7.3165671457932069</v>
      </c>
      <c r="F113" s="11">
        <v>14.44018860880265</v>
      </c>
      <c r="H113" s="16">
        <f t="shared" si="3"/>
        <v>44286</v>
      </c>
      <c r="I113" s="24">
        <f t="shared" si="2"/>
        <v>0.47585607191840129</v>
      </c>
    </row>
    <row r="114" spans="1:9" ht="18" customHeight="1" thickBot="1">
      <c r="A114" s="94">
        <v>41072</v>
      </c>
      <c r="B114" s="10">
        <v>1658.49</v>
      </c>
      <c r="C114" s="11">
        <v>0.19634614919890048</v>
      </c>
      <c r="D114" s="11">
        <v>0.14612908874624964</v>
      </c>
      <c r="E114" s="11">
        <v>7.5272790928364364</v>
      </c>
      <c r="F114" s="11">
        <v>14.664887512272017</v>
      </c>
      <c r="H114" s="16">
        <f t="shared" si="3"/>
        <v>44316</v>
      </c>
      <c r="I114" s="24">
        <f t="shared" si="2"/>
        <v>1.28405042339097</v>
      </c>
    </row>
    <row r="115" spans="1:9" ht="18" customHeight="1" thickBot="1">
      <c r="A115" s="94">
        <v>41073</v>
      </c>
      <c r="B115" s="10">
        <v>1659.8</v>
      </c>
      <c r="C115" s="11">
        <v>7.8987512737493937E-2</v>
      </c>
      <c r="D115" s="11">
        <v>0.22523202521633756</v>
      </c>
      <c r="E115" s="11">
        <v>7.6122122161061734</v>
      </c>
      <c r="F115" s="11">
        <v>14.734040714754769</v>
      </c>
      <c r="H115" s="16">
        <f t="shared" si="3"/>
        <v>44347</v>
      </c>
      <c r="I115" s="24">
        <f t="shared" si="2"/>
        <v>1.2144599203314232</v>
      </c>
    </row>
    <row r="116" spans="1:9" ht="18" customHeight="1" thickBot="1">
      <c r="A116" s="94">
        <v>41074</v>
      </c>
      <c r="B116" s="10">
        <v>1659.24</v>
      </c>
      <c r="C116" s="11">
        <v>-3.3739004699362418E-2</v>
      </c>
      <c r="D116" s="11">
        <v>0.19141702947340633</v>
      </c>
      <c r="E116" s="11">
        <v>7.5759049267694945</v>
      </c>
      <c r="F116" s="11">
        <v>14.56466201753781</v>
      </c>
      <c r="H116" s="16">
        <f t="shared" si="3"/>
        <v>44377</v>
      </c>
      <c r="I116" s="24">
        <f t="shared" si="2"/>
        <v>0.69679636120190125</v>
      </c>
    </row>
    <row r="117" spans="1:9" ht="18" customHeight="1" thickBot="1">
      <c r="A117" s="94">
        <v>41075</v>
      </c>
      <c r="B117" s="10">
        <v>1658.61</v>
      </c>
      <c r="C117" s="11">
        <v>-3.7969190713826872E-2</v>
      </c>
      <c r="D117" s="11">
        <v>0.15337515926259204</v>
      </c>
      <c r="E117" s="11">
        <v>7.5350592262657168</v>
      </c>
      <c r="F117" s="11">
        <v>14.465838509316754</v>
      </c>
      <c r="H117" s="16">
        <f t="shared" si="3"/>
        <v>44408</v>
      </c>
      <c r="I117" s="24">
        <f t="shared" si="2"/>
        <v>-1.5411163988961696</v>
      </c>
    </row>
    <row r="118" spans="1:9" ht="18" customHeight="1" thickBot="1">
      <c r="A118" s="94">
        <v>41078</v>
      </c>
      <c r="B118" s="10">
        <v>1661.9</v>
      </c>
      <c r="C118" s="11">
        <v>0.19835886676193848</v>
      </c>
      <c r="D118" s="11">
        <v>0.35203825925234078</v>
      </c>
      <c r="E118" s="11">
        <v>7.7483645511187138</v>
      </c>
      <c r="F118" s="11">
        <v>14.756249136859555</v>
      </c>
      <c r="H118" s="16">
        <f>WORKDAY(EOMONTH(H117,1)+1,-1,feriados!A:A)</f>
        <v>44439</v>
      </c>
      <c r="I118" s="24">
        <f t="shared" si="2"/>
        <v>0.12263724696759404</v>
      </c>
    </row>
    <row r="119" spans="1:9" ht="18" customHeight="1" thickBot="1">
      <c r="A119" s="94">
        <v>41079</v>
      </c>
      <c r="B119" s="10">
        <v>1662.02</v>
      </c>
      <c r="C119" s="11">
        <v>7.2206510620231867E-3</v>
      </c>
      <c r="D119" s="11">
        <v>0.35928432976866098</v>
      </c>
      <c r="E119" s="11">
        <v>7.7561446845479942</v>
      </c>
      <c r="F119" s="11">
        <v>14.764535285181601</v>
      </c>
      <c r="H119" s="16">
        <f>WORKDAY(EOMONTH(H118,1)+1,-1,feriados!A:A)</f>
        <v>44469</v>
      </c>
      <c r="I119" s="24">
        <f t="shared" si="2"/>
        <v>0.15422456286511288</v>
      </c>
    </row>
    <row r="120" spans="1:9" ht="18" customHeight="1" thickBot="1">
      <c r="A120" s="94">
        <v>41080</v>
      </c>
      <c r="B120" s="10">
        <v>1661.12</v>
      </c>
      <c r="C120" s="11">
        <v>-5.4150972912481166E-2</v>
      </c>
      <c r="D120" s="11">
        <v>0.30493880089610403</v>
      </c>
      <c r="E120" s="11">
        <v>7.6977936838283245</v>
      </c>
      <c r="F120" s="11">
        <v>14.685758866619247</v>
      </c>
      <c r="H120" s="16">
        <f>WORKDAY(EOMONTH(H119,1)+1,-1,feriados!A:A)</f>
        <v>44498</v>
      </c>
      <c r="I120" s="24">
        <f t="shared" si="2"/>
        <v>-0.73081969648206568</v>
      </c>
    </row>
    <row r="121" spans="1:9" ht="18" customHeight="1" thickBot="1">
      <c r="A121" s="94">
        <v>41081</v>
      </c>
      <c r="B121" s="10">
        <v>1662.2</v>
      </c>
      <c r="C121" s="11">
        <v>6.5016374494319962E-2</v>
      </c>
      <c r="D121" s="11">
        <v>0.37015343554318569</v>
      </c>
      <c r="E121" s="11">
        <v>7.767814884691937</v>
      </c>
      <c r="F121" s="11">
        <v>14.651878216005198</v>
      </c>
      <c r="H121" s="16">
        <f>WORKDAY(EOMONTH(H120,1)+1,-1,feriados!A:A)</f>
        <v>44530</v>
      </c>
      <c r="I121" s="24">
        <f t="shared" si="2"/>
        <v>-0.49154816473722107</v>
      </c>
    </row>
    <row r="122" spans="1:9" ht="18" customHeight="1" thickBot="1">
      <c r="A122" s="94">
        <v>41082</v>
      </c>
      <c r="B122" s="10">
        <v>1662.53</v>
      </c>
      <c r="C122" s="11">
        <v>1.9853206593656303E-2</v>
      </c>
      <c r="D122" s="11">
        <v>0.39008012946313286</v>
      </c>
      <c r="E122" s="11">
        <v>7.7892102516224693</v>
      </c>
      <c r="F122" s="11">
        <v>14.611396820582122</v>
      </c>
      <c r="H122" s="16">
        <f>WORKDAY(EOMONTH(H121,1)+1,-1,feriados!A:A)</f>
        <v>44561</v>
      </c>
      <c r="I122" s="24">
        <f t="shared" si="2"/>
        <v>1.252108359001225</v>
      </c>
    </row>
    <row r="123" spans="1:9" ht="18" customHeight="1" thickBot="1">
      <c r="A123" s="94">
        <v>41085</v>
      </c>
      <c r="B123" s="10">
        <v>1663.29</v>
      </c>
      <c r="C123" s="11">
        <v>4.5713460809726492E-2</v>
      </c>
      <c r="D123" s="11">
        <v>0.4359719093999681</v>
      </c>
      <c r="E123" s="11">
        <v>7.8384844300079637</v>
      </c>
      <c r="F123" s="11">
        <v>14.590323180687692</v>
      </c>
      <c r="H123" s="16">
        <f>WORKDAY(EOMONTH(H122,1)+1,-1,feriados!A:A)</f>
        <v>44592</v>
      </c>
      <c r="I123" s="24">
        <f t="shared" si="2"/>
        <v>1.2616242948690903</v>
      </c>
    </row>
    <row r="124" spans="1:9" ht="18" customHeight="1" thickBot="1">
      <c r="A124" s="94">
        <v>41086</v>
      </c>
      <c r="B124" s="10">
        <v>1664.33</v>
      </c>
      <c r="C124" s="11">
        <v>6.2526679051755352E-2</v>
      </c>
      <c r="D124" s="11">
        <v>0.49877118720826896</v>
      </c>
      <c r="E124" s="11">
        <v>7.9059122530617865</v>
      </c>
      <c r="F124" s="11">
        <v>14.661972704287262</v>
      </c>
      <c r="H124" s="16">
        <f>WORKDAY(EOMONTH(H123,1)+1,-1,feriados!A:A)</f>
        <v>44617</v>
      </c>
      <c r="I124" s="24">
        <f>INDEX($D:$D,MATCH($H124,$A:$A,1))</f>
        <v>1.2058176484966987</v>
      </c>
    </row>
    <row r="125" spans="1:9" ht="18" customHeight="1" thickBot="1">
      <c r="A125" s="94">
        <v>41087</v>
      </c>
      <c r="B125" s="10">
        <v>1666.56</v>
      </c>
      <c r="C125" s="11">
        <v>0.13398785096705446</v>
      </c>
      <c r="D125" s="11">
        <v>0.63342733097031534</v>
      </c>
      <c r="E125" s="11">
        <v>8.050493065956065</v>
      </c>
      <c r="F125" s="11">
        <v>14.919321472900293</v>
      </c>
      <c r="H125" s="16">
        <f>WORKDAY(EOMONTH(H124,1)+1,-1,feriados!A:A)</f>
        <v>44651</v>
      </c>
      <c r="I125" s="24">
        <f>INDEX($D:$D,MATCH($H125,$A:$A,1))</f>
        <v>3.5502001048225651</v>
      </c>
    </row>
    <row r="126" spans="1:9" ht="18" customHeight="1" thickBot="1">
      <c r="A126" s="94">
        <v>41088</v>
      </c>
      <c r="B126" s="10">
        <v>1668.06</v>
      </c>
      <c r="C126" s="11">
        <v>9.0005760368661036E-2</v>
      </c>
      <c r="D126" s="11">
        <v>0.72400321242460652</v>
      </c>
      <c r="E126" s="11">
        <v>8.1477447338221829</v>
      </c>
      <c r="F126" s="11">
        <v>14.828761229477161</v>
      </c>
      <c r="H126" s="16">
        <f>WORKDAY(EOMONTH(H125,1)+1,-1,feriados!A:A)</f>
        <v>44680</v>
      </c>
      <c r="I126" s="24">
        <f t="shared" ref="I126:I136" si="4">INDEX($D:$D,MATCH($H126,$A:$A,1))</f>
        <v>1.3630892958771623</v>
      </c>
    </row>
    <row r="127" spans="1:9" ht="18" customHeight="1" thickBot="1">
      <c r="A127" s="94">
        <v>41089</v>
      </c>
      <c r="B127" s="10">
        <v>1668.64</v>
      </c>
      <c r="C127" s="11">
        <v>3.4770931501282298E-2</v>
      </c>
      <c r="D127" s="11">
        <v>0.75902588658693926</v>
      </c>
      <c r="E127" s="11">
        <v>8.1853487120637336</v>
      </c>
      <c r="F127" s="11">
        <v>14.768350390667994</v>
      </c>
      <c r="H127" s="16">
        <f>WORKDAY(EOMONTH(H126,1)+1,-1,feriados!A:A)</f>
        <v>44712</v>
      </c>
      <c r="I127" s="24">
        <f t="shared" si="4"/>
        <v>1.1029141047825819</v>
      </c>
    </row>
    <row r="128" spans="1:9" ht="18" customHeight="1" thickBot="1">
      <c r="A128" s="94">
        <v>41092</v>
      </c>
      <c r="B128" s="10">
        <v>1668.58</v>
      </c>
      <c r="C128" s="11">
        <v>-3.5957426407273729E-3</v>
      </c>
      <c r="D128" s="11">
        <v>-3.5957426407273729E-3</v>
      </c>
      <c r="E128" s="11">
        <v>8.1814586453490925</v>
      </c>
      <c r="F128" s="11">
        <v>14.590043471393344</v>
      </c>
      <c r="H128" s="16">
        <f>WORKDAY(EOMONTH(H127,1)+1,-1,feriados!A:A)</f>
        <v>44742</v>
      </c>
      <c r="I128" s="24">
        <f t="shared" si="4"/>
        <v>-0.39465688293892631</v>
      </c>
    </row>
    <row r="129" spans="1:9" ht="18" customHeight="1" thickBot="1">
      <c r="A129" s="94">
        <v>41093</v>
      </c>
      <c r="B129" s="10">
        <v>1672.18</v>
      </c>
      <c r="C129" s="11">
        <v>0.2157523163408559</v>
      </c>
      <c r="D129" s="11">
        <v>0.21214881580209344</v>
      </c>
      <c r="E129" s="11">
        <v>8.41486264822775</v>
      </c>
      <c r="F129" s="11">
        <v>14.837274144478862</v>
      </c>
      <c r="H129" s="16">
        <f>WORKDAY(EOMONTH(H128,1)+1,-1,feriados!A:A)</f>
        <v>44771</v>
      </c>
      <c r="I129" s="24">
        <f t="shared" si="4"/>
        <v>0.71909239434686523</v>
      </c>
    </row>
    <row r="130" spans="1:9" ht="18" customHeight="1" thickBot="1">
      <c r="A130" s="94">
        <v>41094</v>
      </c>
      <c r="B130" s="10">
        <v>1673.92</v>
      </c>
      <c r="C130" s="11">
        <v>0.10405578346828204</v>
      </c>
      <c r="D130" s="11">
        <v>0.31642535238278757</v>
      </c>
      <c r="E130" s="11">
        <v>8.527674582952427</v>
      </c>
      <c r="F130" s="11">
        <v>14.944138873438684</v>
      </c>
      <c r="H130" s="16">
        <f>WORKDAY(EOMONTH(H129,1)+1,-1,feriados!A:A)</f>
        <v>44804</v>
      </c>
      <c r="I130" s="24">
        <f t="shared" si="4"/>
        <v>2.4352174090593648</v>
      </c>
    </row>
    <row r="131" spans="1:9" ht="18" customHeight="1" thickBot="1">
      <c r="A131" s="94">
        <v>41095</v>
      </c>
      <c r="B131" s="10">
        <v>1674.98</v>
      </c>
      <c r="C131" s="11">
        <v>6.3324412158283216E-2</v>
      </c>
      <c r="D131" s="11">
        <v>0.37995013903537878</v>
      </c>
      <c r="E131" s="11">
        <v>8.5963990949111455</v>
      </c>
      <c r="F131" s="11">
        <v>15.0461563822188</v>
      </c>
      <c r="H131" s="16">
        <f>WORKDAY(EOMONTH(H130,1)+1,-1,feriados!A:A)</f>
        <v>44834</v>
      </c>
      <c r="I131" s="24">
        <f t="shared" si="4"/>
        <v>1.493856253156034</v>
      </c>
    </row>
    <row r="132" spans="1:9" ht="18" customHeight="1" thickBot="1">
      <c r="A132" s="94">
        <v>41096</v>
      </c>
      <c r="B132" s="10">
        <v>1677.98</v>
      </c>
      <c r="C132" s="11">
        <v>0.17910661619839896</v>
      </c>
      <c r="D132" s="11">
        <v>0.55973727107103688</v>
      </c>
      <c r="E132" s="11">
        <v>8.7909024306433547</v>
      </c>
      <c r="F132" s="11">
        <v>15.296558927000881</v>
      </c>
      <c r="H132" s="16">
        <f>WORKDAY(EOMONTH(H131,1)+1,-1,feriados!A:A)</f>
        <v>44865</v>
      </c>
      <c r="I132" s="24">
        <f t="shared" si="4"/>
        <v>1.3438000000000001</v>
      </c>
    </row>
    <row r="133" spans="1:9" ht="18" customHeight="1" thickBot="1">
      <c r="A133" s="94">
        <v>41099</v>
      </c>
      <c r="B133" s="10">
        <v>1678.1</v>
      </c>
      <c r="C133" s="11">
        <v>7.1514559172314307E-3</v>
      </c>
      <c r="D133" s="11">
        <v>0.56692875635246942</v>
      </c>
      <c r="E133" s="11">
        <v>8.7986825640726352</v>
      </c>
      <c r="F133" s="11">
        <v>15.347603139907351</v>
      </c>
      <c r="H133" s="16">
        <f>WORKDAY(EOMONTH(H132,1)+1,-1,feriados!A:A)</f>
        <v>44895</v>
      </c>
      <c r="I133" s="24">
        <f t="shared" si="4"/>
        <v>-1.5174000000000001</v>
      </c>
    </row>
    <row r="134" spans="1:9" ht="18" customHeight="1" thickBot="1">
      <c r="A134" s="94">
        <v>41100</v>
      </c>
      <c r="B134" s="10">
        <v>1679</v>
      </c>
      <c r="C134" s="11">
        <v>5.3632083904431305E-2</v>
      </c>
      <c r="D134" s="11">
        <v>0.62086489596318017</v>
      </c>
      <c r="E134" s="11">
        <v>8.8570335647923049</v>
      </c>
      <c r="F134" s="11">
        <v>15.409466463205067</v>
      </c>
      <c r="H134" s="16">
        <f>WORKDAY(EOMONTH(H133,1)+1,-1,feriados!A:A)</f>
        <v>44925</v>
      </c>
      <c r="I134" s="24">
        <f t="shared" si="4"/>
        <v>0.4012</v>
      </c>
    </row>
    <row r="135" spans="1:9" ht="18" customHeight="1" thickBot="1">
      <c r="A135" s="94">
        <v>41101</v>
      </c>
      <c r="B135" s="10">
        <v>1681.11</v>
      </c>
      <c r="C135" s="11">
        <v>0.12567004169148355</v>
      </c>
      <c r="D135" s="11">
        <v>0.74731517882824505</v>
      </c>
      <c r="E135" s="11">
        <v>8.9938342442572825</v>
      </c>
      <c r="F135" s="11">
        <v>15.654668537934446</v>
      </c>
      <c r="H135" s="16">
        <f>WORKDAY(EOMONTH(H134,1)+1,-1,feriados!A:A)</f>
        <v>44957</v>
      </c>
      <c r="I135" s="24">
        <f t="shared" si="4"/>
        <v>1.1538999999999999</v>
      </c>
    </row>
    <row r="136" spans="1:9" ht="18" customHeight="1" thickBot="1">
      <c r="A136" s="94">
        <v>41102</v>
      </c>
      <c r="B136" s="10">
        <v>1681.25</v>
      </c>
      <c r="C136" s="11">
        <v>8.3278310164081049E-3</v>
      </c>
      <c r="D136" s="11">
        <v>0.75570524498993485</v>
      </c>
      <c r="E136" s="11">
        <v>9.0029110665914569</v>
      </c>
      <c r="F136" s="11">
        <v>15.692157361977955</v>
      </c>
      <c r="H136" s="16">
        <f>WORKDAY(EOMONTH(H135,1)+1,-1,feriados!A:A)</f>
        <v>44985</v>
      </c>
      <c r="I136" s="24">
        <f t="shared" si="4"/>
        <v>-0.19289999999999999</v>
      </c>
    </row>
    <row r="137" spans="1:9" ht="18" customHeight="1" thickBot="1">
      <c r="A137" s="94">
        <v>41103</v>
      </c>
      <c r="B137" s="10">
        <v>1683.19</v>
      </c>
      <c r="C137" s="11">
        <v>0.11539033457248493</v>
      </c>
      <c r="D137" s="11">
        <v>0.87196759037300176</v>
      </c>
      <c r="E137" s="11">
        <v>9.1286898903649494</v>
      </c>
      <c r="F137" s="11">
        <v>15.715768704583422</v>
      </c>
      <c r="H137" s="16">
        <f>WORKDAY(EOMONTH(H136,1)+1,-1,feriados!A:A)</f>
        <v>45016</v>
      </c>
      <c r="I137" s="24">
        <f>INDEX($D:$D,MATCH($H137,$A:$A,1))</f>
        <v>-0.1484</v>
      </c>
    </row>
    <row r="138" spans="1:9" ht="18" customHeight="1" thickBot="1">
      <c r="A138" s="94">
        <v>41106</v>
      </c>
      <c r="B138" s="10">
        <v>1684.52</v>
      </c>
      <c r="C138" s="11">
        <v>7.901662913871732E-2</v>
      </c>
      <c r="D138" s="11">
        <v>0.95167321890881063</v>
      </c>
      <c r="E138" s="11">
        <v>9.2149197025395591</v>
      </c>
      <c r="F138" s="11">
        <v>15.861366934679587</v>
      </c>
      <c r="H138" s="16">
        <f>WORKDAY(EOMONTH(H137,1)+1,-1,feriados!A:A)</f>
        <v>45044</v>
      </c>
      <c r="I138" s="24">
        <f>INDEX($D:$D,MATCH($H138,$A:$A,1))</f>
        <v>0.81459999999999999</v>
      </c>
    </row>
    <row r="139" spans="1:9" ht="18" customHeight="1" thickBot="1">
      <c r="A139" s="94">
        <v>41107</v>
      </c>
      <c r="B139" s="10">
        <v>1683.45</v>
      </c>
      <c r="C139" s="11">
        <v>-6.3519578277482225E-2</v>
      </c>
      <c r="D139" s="11">
        <v>0.88754914181607969</v>
      </c>
      <c r="E139" s="11">
        <v>9.1455468461284042</v>
      </c>
      <c r="F139" s="11">
        <v>15.787772283016132</v>
      </c>
      <c r="H139" s="16">
        <f>WORKDAY(EOMONTH(H138,1)+1,-1,feriados!A:A)</f>
        <v>45077</v>
      </c>
      <c r="I139" s="24">
        <f>INDEX($D:$D,MATCH($H139,$A:$A,1))</f>
        <v>0.8145</v>
      </c>
    </row>
    <row r="140" spans="1:9" ht="18" customHeight="1" thickBot="1">
      <c r="A140" s="94">
        <v>41108</v>
      </c>
      <c r="B140" s="10">
        <v>1685.66</v>
      </c>
      <c r="C140" s="11">
        <v>0.13127803023553763</v>
      </c>
      <c r="D140" s="11">
        <v>1.0199923290823643</v>
      </c>
      <c r="E140" s="11">
        <v>9.2888309701178109</v>
      </c>
      <c r="F140" s="11">
        <v>16.016380467325099</v>
      </c>
      <c r="H140" s="16">
        <f>WORKDAY(EOMONTH(H139,1)+1,-1,feriados!A:A)</f>
        <v>45107</v>
      </c>
      <c r="I140" s="24">
        <f>INDEX($D:$D,MATCH($H140,$A:$A,1))</f>
        <v>1.5118</v>
      </c>
    </row>
    <row r="141" spans="1:9" ht="18" customHeight="1" thickBot="1">
      <c r="A141" s="94">
        <v>41109</v>
      </c>
      <c r="B141" s="10">
        <v>1688.88</v>
      </c>
      <c r="C141" s="11">
        <v>0.19102310074392559</v>
      </c>
      <c r="D141" s="11">
        <v>1.2129638508006524</v>
      </c>
      <c r="E141" s="11">
        <v>9.4975978838037101</v>
      </c>
      <c r="F141" s="11">
        <v>16.096568411790592</v>
      </c>
      <c r="H141" s="16">
        <f>WORKDAY(EOMONTH(H140,1)+1,-1,feriados!A:A)</f>
        <v>45138</v>
      </c>
      <c r="I141" s="24">
        <f t="shared" ref="I141:I165" si="5">INDEX($D:$D,MATCH($H141,$A:$A,1))</f>
        <v>1.466687046044135</v>
      </c>
    </row>
    <row r="142" spans="1:9" ht="18" customHeight="1" thickBot="1">
      <c r="A142" s="94">
        <v>41110</v>
      </c>
      <c r="B142" s="10">
        <v>1690.5</v>
      </c>
      <c r="C142" s="11">
        <v>9.5921557481881692E-2</v>
      </c>
      <c r="D142" s="11">
        <v>1.310048902099914</v>
      </c>
      <c r="E142" s="11">
        <v>9.6026296850990853</v>
      </c>
      <c r="F142" s="11">
        <v>16.173590351510136</v>
      </c>
      <c r="H142" s="16">
        <f>WORKDAY(EOMONTH(H141,1)+1,-1,feriados!A:A)</f>
        <v>45169</v>
      </c>
      <c r="I142" s="24">
        <f t="shared" si="5"/>
        <v>-0.73130669484040567</v>
      </c>
    </row>
    <row r="143" spans="1:9" ht="18" customHeight="1" thickBot="1">
      <c r="A143" s="94">
        <v>41113</v>
      </c>
      <c r="B143" s="10">
        <v>1690.94</v>
      </c>
      <c r="C143" s="11">
        <v>2.602780242531022E-2</v>
      </c>
      <c r="D143" s="11">
        <v>1.3364176814651518</v>
      </c>
      <c r="E143" s="11">
        <v>9.6311568410064829</v>
      </c>
      <c r="F143" s="11">
        <v>15.966340449754135</v>
      </c>
      <c r="H143" s="16">
        <f>WORKDAY(EOMONTH(H142,1)+1,-1,feriados!A:A)</f>
        <v>45198</v>
      </c>
      <c r="I143" s="24">
        <f t="shared" si="5"/>
        <v>5.4046413396680038E-3</v>
      </c>
    </row>
    <row r="144" spans="1:9" ht="18" customHeight="1" thickBot="1">
      <c r="A144" s="94">
        <v>41114</v>
      </c>
      <c r="B144" s="10">
        <v>1693.03</v>
      </c>
      <c r="C144" s="11">
        <v>0.12359989118477799</v>
      </c>
      <c r="D144" s="11">
        <v>1.4616693834499817</v>
      </c>
      <c r="E144" s="11">
        <v>9.7666608315665862</v>
      </c>
      <c r="F144" s="11">
        <v>16.109674720360999</v>
      </c>
      <c r="H144" s="16">
        <f>WORKDAY(EOMONTH(H143,1)+1,-1,feriados!A:A)</f>
        <v>45230</v>
      </c>
      <c r="I144" s="24">
        <f t="shared" si="5"/>
        <v>-0.85825223345126211</v>
      </c>
    </row>
    <row r="145" spans="1:9" ht="18" customHeight="1" thickBot="1">
      <c r="A145" s="94">
        <v>41115</v>
      </c>
      <c r="B145" s="10">
        <v>1691.82</v>
      </c>
      <c r="C145" s="11">
        <v>-7.1469495519871362E-2</v>
      </c>
      <c r="D145" s="11">
        <v>1.3891552401956053</v>
      </c>
      <c r="E145" s="11">
        <v>9.6882111528212569</v>
      </c>
      <c r="F145" s="11">
        <v>15.994076268048874</v>
      </c>
      <c r="H145" s="16">
        <f>WORKDAY(EOMONTH(H144,1)+1,-1,feriados!A:A)</f>
        <v>45260</v>
      </c>
      <c r="I145" s="24">
        <f t="shared" si="5"/>
        <v>2.5201010556330283</v>
      </c>
    </row>
    <row r="146" spans="1:9" ht="18" customHeight="1" thickBot="1">
      <c r="A146" s="94">
        <v>41116</v>
      </c>
      <c r="B146" s="10">
        <v>1690.74</v>
      </c>
      <c r="C146" s="11">
        <v>-6.3836578359399709E-2</v>
      </c>
      <c r="D146" s="11">
        <v>1.3244318726627569</v>
      </c>
      <c r="E146" s="11">
        <v>9.6181899519576675</v>
      </c>
      <c r="F146" s="11">
        <v>15.895397059327564</v>
      </c>
      <c r="H146" s="16">
        <f>WORKDAY(EOMONTH(H145,1)+1,-1,feriados!A:A)</f>
        <v>45289</v>
      </c>
      <c r="I146" s="24">
        <f t="shared" si="5"/>
        <v>2.6520240907185189</v>
      </c>
    </row>
    <row r="147" spans="1:9" ht="18" customHeight="1" thickBot="1">
      <c r="A147" s="94">
        <v>41117</v>
      </c>
      <c r="B147" s="10">
        <v>1691.23</v>
      </c>
      <c r="C147" s="11">
        <v>2.8981392762927882E-2</v>
      </c>
      <c r="D147" s="11">
        <v>1.3537971042285823</v>
      </c>
      <c r="E147" s="11">
        <v>9.6499588301272698</v>
      </c>
      <c r="F147" s="11">
        <v>16.055473971700309</v>
      </c>
      <c r="H147" s="16">
        <f>WORKDAY(EOMONTH(H146,1)+1,-1,feriados!A:A)</f>
        <v>45322</v>
      </c>
      <c r="I147" s="24">
        <f t="shared" si="5"/>
        <v>-0.32313782366076849</v>
      </c>
    </row>
    <row r="148" spans="1:9" ht="18" customHeight="1" thickBot="1">
      <c r="A148" s="94">
        <v>41120</v>
      </c>
      <c r="B148" s="10">
        <v>1693.85</v>
      </c>
      <c r="C148" s="11">
        <v>0.15491683567581127</v>
      </c>
      <c r="D148" s="11">
        <v>1.51081119953973</v>
      </c>
      <c r="E148" s="11">
        <v>9.8198250766667208</v>
      </c>
      <c r="F148" s="11">
        <v>16.092663034166055</v>
      </c>
      <c r="H148" s="16">
        <f>WORKDAY(EOMONTH(H147,1)+1,-1,feriados!A:A)</f>
        <v>45351</v>
      </c>
      <c r="I148" s="24">
        <f t="shared" si="5"/>
        <v>0.14950103031792228</v>
      </c>
    </row>
    <row r="149" spans="1:9" ht="18" customHeight="1" thickBot="1">
      <c r="A149" s="94">
        <v>41121</v>
      </c>
      <c r="B149" s="10">
        <v>1693.08</v>
      </c>
      <c r="C149" s="11">
        <v>-4.5458570711687241E-2</v>
      </c>
      <c r="D149" s="11">
        <v>1.4646658356505693</v>
      </c>
      <c r="E149" s="11">
        <v>9.7699025538287909</v>
      </c>
      <c r="F149" s="11">
        <v>16.039888968849603</v>
      </c>
      <c r="H149" s="16">
        <f>WORKDAY(EOMONTH(H148,1)+1,-1,feriados!A:A)</f>
        <v>45379</v>
      </c>
      <c r="I149" s="118">
        <f t="shared" si="5"/>
        <v>0.85076405117756604</v>
      </c>
    </row>
    <row r="150" spans="1:9" ht="18" customHeight="1" thickBot="1">
      <c r="A150" s="94">
        <v>41122</v>
      </c>
      <c r="B150" s="10">
        <v>1695.88</v>
      </c>
      <c r="C150" s="11">
        <v>0.16537907245965933</v>
      </c>
      <c r="D150" s="11">
        <v>0.16537907245965933</v>
      </c>
      <c r="E150" s="11">
        <v>9.9514390005121847</v>
      </c>
      <c r="F150" s="11">
        <v>16.173670005069262</v>
      </c>
      <c r="H150" s="16">
        <f>WORKDAY(EOMONTH(H149,1)+1,-1,feriados!A:A)</f>
        <v>45412</v>
      </c>
      <c r="I150" s="118">
        <f t="shared" si="5"/>
        <v>-1.4918609575297559</v>
      </c>
    </row>
    <row r="151" spans="1:9" ht="18" customHeight="1" thickBot="1">
      <c r="A151" s="94">
        <v>41123</v>
      </c>
      <c r="B151" s="10">
        <v>1696.29</v>
      </c>
      <c r="C151" s="11">
        <v>2.4176238884821011E-2</v>
      </c>
      <c r="D151" s="11">
        <v>0.18959529378410611</v>
      </c>
      <c r="E151" s="11">
        <v>9.978021123062252</v>
      </c>
      <c r="F151" s="11">
        <v>16.432263245680858</v>
      </c>
      <c r="H151" s="16">
        <f>WORKDAY(EOMONTH(H150,1)+1,-1,feriados!A:A)</f>
        <v>45443</v>
      </c>
      <c r="I151" s="118">
        <f t="shared" si="5"/>
        <v>0.27500838685183826</v>
      </c>
    </row>
    <row r="152" spans="1:9" ht="18" customHeight="1" thickBot="1">
      <c r="A152" s="94">
        <v>41124</v>
      </c>
      <c r="B152" s="10">
        <v>1693.59</v>
      </c>
      <c r="C152" s="11">
        <v>-0.15917089648586069</v>
      </c>
      <c r="D152" s="11">
        <v>3.012261676944572E-2</v>
      </c>
      <c r="E152" s="11">
        <v>9.802968120903266</v>
      </c>
      <c r="F152" s="11">
        <v>16.550134195857137</v>
      </c>
      <c r="H152" s="16">
        <f>WORKDAY(EOMONTH(H151,1)+1,-1,feriados!A:A)</f>
        <v>45471</v>
      </c>
      <c r="I152" s="118">
        <f t="shared" si="5"/>
        <v>0.7594576618880744</v>
      </c>
    </row>
    <row r="153" spans="1:9" ht="18" customHeight="1" thickBot="1">
      <c r="A153" s="94">
        <v>41127</v>
      </c>
      <c r="B153" s="10">
        <v>1695.04</v>
      </c>
      <c r="C153" s="11">
        <v>8.5616943888422448E-2</v>
      </c>
      <c r="D153" s="11">
        <v>0.11576535072175265</v>
      </c>
      <c r="E153" s="11">
        <v>9.8969780665071561</v>
      </c>
      <c r="F153" s="11">
        <v>17.103635999364396</v>
      </c>
      <c r="H153" s="16">
        <f>WORKDAY(EOMONTH(H152,1)+1,-1,feriados!A:A)</f>
        <v>45504</v>
      </c>
      <c r="I153" s="118">
        <f t="shared" si="5"/>
        <v>1.5060749995526423</v>
      </c>
    </row>
    <row r="154" spans="1:9" ht="18" customHeight="1" thickBot="1">
      <c r="A154" s="94">
        <v>41128</v>
      </c>
      <c r="B154" s="10">
        <v>1696.61</v>
      </c>
      <c r="C154" s="11">
        <v>9.2623182933726511E-2</v>
      </c>
      <c r="D154" s="11">
        <v>0.20849575920807162</v>
      </c>
      <c r="E154" s="11">
        <v>9.9987681455403496</v>
      </c>
      <c r="F154" s="11">
        <v>17.212101114358134</v>
      </c>
      <c r="H154" s="16">
        <f>WORKDAY(EOMONTH(H153,1)+1,-1,feriados!A:A)</f>
        <v>45534</v>
      </c>
      <c r="I154" s="118">
        <f t="shared" si="5"/>
        <v>0.78995099287417769</v>
      </c>
    </row>
    <row r="155" spans="1:9" ht="18" customHeight="1" thickBot="1">
      <c r="A155" s="94">
        <v>41129</v>
      </c>
      <c r="B155" s="10">
        <v>1699.93</v>
      </c>
      <c r="C155" s="11">
        <v>0.19568433523320383</v>
      </c>
      <c r="D155" s="11">
        <v>0.40458808798167212</v>
      </c>
      <c r="E155" s="11">
        <v>10.214018503750676</v>
      </c>
      <c r="F155" s="11">
        <v>18.099902737251639</v>
      </c>
      <c r="H155" s="16">
        <f>WORKDAY(EOMONTH(H154,1)+1,-1,feriados!A:A)</f>
        <v>45565</v>
      </c>
      <c r="I155" s="118">
        <f t="shared" si="5"/>
        <v>1.0824550936605393</v>
      </c>
    </row>
    <row r="156" spans="1:9" ht="18" customHeight="1" thickBot="1">
      <c r="A156" s="94">
        <v>41130</v>
      </c>
      <c r="B156" s="10">
        <v>1700.96</v>
      </c>
      <c r="C156" s="11">
        <v>6.0590730206544485E-2</v>
      </c>
      <c r="D156" s="11">
        <v>0.46542396106503681</v>
      </c>
      <c r="E156" s="11">
        <v>10.280797982352063</v>
      </c>
      <c r="F156" s="11">
        <v>17.674405733735512</v>
      </c>
      <c r="H156" s="16">
        <f>WORKDAY(EOMONTH(H155,1)+1,-1,feriados!A:A)</f>
        <v>45596</v>
      </c>
      <c r="I156" s="118">
        <f t="shared" si="5"/>
        <v>0.2906904089468032</v>
      </c>
    </row>
    <row r="157" spans="1:9" ht="18" customHeight="1" thickBot="1">
      <c r="A157" s="94">
        <v>41131</v>
      </c>
      <c r="B157" s="10">
        <v>1702.05</v>
      </c>
      <c r="C157" s="11">
        <v>6.4081459881482061E-2</v>
      </c>
      <c r="D157" s="11">
        <v>0.52980367141541862</v>
      </c>
      <c r="E157" s="11">
        <v>10.35146752766809</v>
      </c>
      <c r="F157" s="11">
        <v>17.659461215686555</v>
      </c>
      <c r="H157" s="16">
        <f>WORKDAY(EOMONTH(H156,1)+1,-1,feriados!A:A)</f>
        <v>45625</v>
      </c>
      <c r="I157" s="118">
        <f t="shared" si="5"/>
        <v>1.4013146670296184</v>
      </c>
    </row>
    <row r="158" spans="1:9" ht="18" customHeight="1" thickBot="1">
      <c r="A158" s="94">
        <v>41134</v>
      </c>
      <c r="B158" s="10">
        <v>1702.45</v>
      </c>
      <c r="C158" s="11">
        <v>2.3501072236431497E-2</v>
      </c>
      <c r="D158" s="11">
        <v>0.55342925319536995</v>
      </c>
      <c r="E158" s="11">
        <v>10.377401305765721</v>
      </c>
      <c r="F158" s="11">
        <v>16.958642484198961</v>
      </c>
      <c r="H158" s="16">
        <f>WORKDAY(EOMONTH(H157,1)+1,-1,feriados!A:A)</f>
        <v>45657</v>
      </c>
      <c r="I158" s="118">
        <f t="shared" si="5"/>
        <v>0.36354149534087998</v>
      </c>
    </row>
    <row r="159" spans="1:9" ht="18" customHeight="1" thickBot="1">
      <c r="A159" s="94">
        <v>41135</v>
      </c>
      <c r="B159" s="10">
        <v>1703.46</v>
      </c>
      <c r="C159" s="11">
        <v>5.9326265088555097E-2</v>
      </c>
      <c r="D159" s="11">
        <v>0.61308384718974374</v>
      </c>
      <c r="E159" s="11">
        <v>10.442884095462235</v>
      </c>
      <c r="F159" s="11">
        <v>17.028029678483115</v>
      </c>
      <c r="H159" s="16">
        <f>WORKDAY(EOMONTH(H158,1)+1,-1,feriados!A:A)</f>
        <v>45688</v>
      </c>
      <c r="I159" s="118">
        <f t="shared" si="5"/>
        <v>0.87551753107071306</v>
      </c>
    </row>
    <row r="160" spans="1:9" ht="18" customHeight="1" thickBot="1">
      <c r="A160" s="94">
        <v>41136</v>
      </c>
      <c r="B160" s="10">
        <v>1704.16</v>
      </c>
      <c r="C160" s="11">
        <v>4.1092834583733584E-2</v>
      </c>
      <c r="D160" s="11">
        <v>0.65442861530466967</v>
      </c>
      <c r="E160" s="11">
        <v>10.488268207133089</v>
      </c>
      <c r="F160" s="11">
        <v>16.832117588986996</v>
      </c>
      <c r="H160" s="16">
        <f>WORKDAY(EOMONTH(H159,1)+1,-1,feriados!A:A)</f>
        <v>45716</v>
      </c>
      <c r="I160" s="118">
        <f t="shared" si="5"/>
        <v>0.10811638476735386</v>
      </c>
    </row>
    <row r="161" spans="1:9" ht="18" customHeight="1" thickBot="1">
      <c r="A161" s="94">
        <v>41137</v>
      </c>
      <c r="B161" s="10">
        <v>1702.13</v>
      </c>
      <c r="C161" s="11">
        <v>-0.1191202703971439</v>
      </c>
      <c r="D161" s="11">
        <v>0.53452878777140445</v>
      </c>
      <c r="E161" s="11">
        <v>10.356654283287625</v>
      </c>
      <c r="F161" s="11">
        <v>16.659356023741335</v>
      </c>
      <c r="H161" s="16">
        <f>WORKDAY(EOMONTH(H160,1)+1,-1,feriados!A:A)</f>
        <v>45747</v>
      </c>
      <c r="I161" s="118">
        <f t="shared" si="5"/>
        <v>-6.8455717358095747E-2</v>
      </c>
    </row>
    <row r="162" spans="1:9" ht="18" customHeight="1" thickBot="1">
      <c r="A162" s="94">
        <v>41138</v>
      </c>
      <c r="B162" s="10">
        <v>1702.54</v>
      </c>
      <c r="C162" s="11">
        <v>2.4087466879718633E-2</v>
      </c>
      <c r="D162" s="11">
        <v>0.55874500909585123</v>
      </c>
      <c r="E162" s="11">
        <v>10.383236405837692</v>
      </c>
      <c r="F162" s="11">
        <v>16.344576864202942</v>
      </c>
      <c r="H162" s="16">
        <f>WORKDAY(EOMONTH(H161,1)+1,-1,feriados!A:A)</f>
        <v>45777</v>
      </c>
      <c r="I162" s="118">
        <f t="shared" si="5"/>
        <v>3.9987232755820834</v>
      </c>
    </row>
    <row r="163" spans="1:9" ht="18" customHeight="1" thickBot="1">
      <c r="A163" s="94">
        <v>41141</v>
      </c>
      <c r="B163" s="10">
        <v>1700.64</v>
      </c>
      <c r="C163" s="11">
        <v>-0.11159796539287337</v>
      </c>
      <c r="D163" s="11">
        <v>0.4465234956410935</v>
      </c>
      <c r="E163" s="11">
        <v>10.260050959873968</v>
      </c>
      <c r="F163" s="11">
        <v>16.182187092234447</v>
      </c>
      <c r="H163" s="16">
        <f>WORKDAY(EOMONTH(H162,1)+1,-1,feriados!A:A)</f>
        <v>45807</v>
      </c>
      <c r="I163" s="118">
        <f t="shared" si="5"/>
        <v>1.133587834211891</v>
      </c>
    </row>
    <row r="164" spans="1:9" ht="18" customHeight="1" thickBot="1">
      <c r="A164" s="94">
        <v>41142</v>
      </c>
      <c r="B164" s="10">
        <v>1700.55</v>
      </c>
      <c r="C164" s="11">
        <v>-5.2921253175353122E-3</v>
      </c>
      <c r="D164" s="11">
        <v>0.44120773974059002</v>
      </c>
      <c r="E164" s="11">
        <v>10.254215859801995</v>
      </c>
      <c r="F164" s="11">
        <v>16.176038585296858</v>
      </c>
      <c r="H164" s="16">
        <f>WORKDAY(EOMONTH(H163,1)+1,-1,feriados!A:A)</f>
        <v>45838</v>
      </c>
      <c r="I164" s="118">
        <f t="shared" si="5"/>
        <v>2.1200209411075699</v>
      </c>
    </row>
    <row r="165" spans="1:9" ht="18" customHeight="1" thickBot="1">
      <c r="A165" s="94">
        <v>41143</v>
      </c>
      <c r="B165" s="10">
        <v>1699.46</v>
      </c>
      <c r="C165" s="11">
        <v>-6.4096909823285753E-2</v>
      </c>
      <c r="D165" s="11">
        <v>0.37682802939023041</v>
      </c>
      <c r="E165" s="11">
        <v>10.183546314485948</v>
      </c>
      <c r="F165" s="11">
        <v>16.137276877238072</v>
      </c>
      <c r="H165" s="16">
        <f>WORKDAY(EOMONTH(H164,1)+1,-1,feriados!A:A)</f>
        <v>45869</v>
      </c>
      <c r="I165" s="118">
        <f t="shared" si="5"/>
        <v>-0.90106372440832416</v>
      </c>
    </row>
    <row r="166" spans="1:9" ht="18" customHeight="1">
      <c r="A166" s="94">
        <v>41144</v>
      </c>
      <c r="B166" s="10">
        <v>1698.39</v>
      </c>
      <c r="C166" s="11">
        <v>-6.2961175902931377E-2</v>
      </c>
      <c r="D166" s="11">
        <v>0.31362959812886171</v>
      </c>
      <c r="E166" s="11">
        <v>10.114173458074816</v>
      </c>
      <c r="F166" s="11">
        <v>15.85197817189632</v>
      </c>
    </row>
    <row r="167" spans="1:9" ht="18" customHeight="1">
      <c r="A167" s="94">
        <v>41145</v>
      </c>
      <c r="B167" s="10">
        <v>1699.63</v>
      </c>
      <c r="C167" s="11">
        <v>7.3010321539812573E-2</v>
      </c>
      <c r="D167" s="11">
        <v>0.38686890164671972</v>
      </c>
      <c r="E167" s="11">
        <v>10.194568170177455</v>
      </c>
      <c r="F167" s="11">
        <v>15.956336346580247</v>
      </c>
    </row>
    <row r="168" spans="1:9" ht="18" customHeight="1">
      <c r="A168" s="94">
        <v>41148</v>
      </c>
      <c r="B168" s="10">
        <v>1700.19</v>
      </c>
      <c r="C168" s="11">
        <v>3.2948347581518433E-2</v>
      </c>
      <c r="D168" s="11">
        <v>0.4199447161386427</v>
      </c>
      <c r="E168" s="11">
        <v>10.230875459514133</v>
      </c>
      <c r="F168" s="11">
        <v>15.532647916227816</v>
      </c>
    </row>
    <row r="169" spans="1:9" ht="18" customHeight="1">
      <c r="A169" s="94">
        <v>41149</v>
      </c>
      <c r="B169" s="10">
        <v>1701.54</v>
      </c>
      <c r="C169" s="11">
        <v>7.9402890265201087E-2</v>
      </c>
      <c r="D169" s="11">
        <v>0.4996810546459729</v>
      </c>
      <c r="E169" s="11">
        <v>10.318401960593615</v>
      </c>
      <c r="F169" s="11">
        <v>15.624384177873218</v>
      </c>
    </row>
    <row r="170" spans="1:9" ht="18" customHeight="1">
      <c r="A170" s="94">
        <v>41150</v>
      </c>
      <c r="B170" s="10">
        <v>1702.6</v>
      </c>
      <c r="C170" s="11">
        <v>6.2296507869330497E-2</v>
      </c>
      <c r="D170" s="11">
        <v>0.56228884636284615</v>
      </c>
      <c r="E170" s="11">
        <v>10.387126472552332</v>
      </c>
      <c r="F170" s="11">
        <v>15.138563912520109</v>
      </c>
    </row>
    <row r="171" spans="1:9" ht="18" customHeight="1">
      <c r="A171" s="94">
        <v>41151</v>
      </c>
      <c r="B171" s="10">
        <v>1703</v>
      </c>
      <c r="C171" s="11">
        <v>2.3493480559144686E-2</v>
      </c>
      <c r="D171" s="11">
        <v>0.58591442814279748</v>
      </c>
      <c r="E171" s="11">
        <v>10.413060250649963</v>
      </c>
      <c r="F171" s="11">
        <v>15.037253696661001</v>
      </c>
    </row>
    <row r="172" spans="1:9" ht="18" customHeight="1">
      <c r="A172" s="94">
        <v>41152</v>
      </c>
      <c r="B172" s="10">
        <v>1703.18</v>
      </c>
      <c r="C172" s="11">
        <v>1.0569583088670953E-2</v>
      </c>
      <c r="D172" s="11">
        <v>0.59654593994378224</v>
      </c>
      <c r="E172" s="11">
        <v>10.424730450793884</v>
      </c>
      <c r="F172" s="11">
        <v>14.527213308767163</v>
      </c>
    </row>
    <row r="173" spans="1:9" ht="18" customHeight="1">
      <c r="A173" s="94">
        <v>41155</v>
      </c>
      <c r="B173" s="10">
        <v>1705.23</v>
      </c>
      <c r="C173" s="11">
        <v>0.12036308552236807</v>
      </c>
      <c r="D173" s="11">
        <v>0.12036308552236807</v>
      </c>
      <c r="E173" s="11">
        <v>10.557641063544242</v>
      </c>
      <c r="F173" s="11">
        <v>13.857340304068266</v>
      </c>
    </row>
    <row r="174" spans="1:9" ht="18" customHeight="1">
      <c r="A174" s="94">
        <v>41156</v>
      </c>
      <c r="B174" s="10">
        <v>1706.57</v>
      </c>
      <c r="C174" s="11">
        <v>7.8581774892527712E-2</v>
      </c>
      <c r="D174" s="11">
        <v>0.19903944386381323</v>
      </c>
      <c r="E174" s="11">
        <v>10.64451922017129</v>
      </c>
      <c r="F174" s="11">
        <v>13.946811422924622</v>
      </c>
    </row>
    <row r="175" spans="1:9" ht="18" customHeight="1">
      <c r="A175" s="94">
        <v>41157</v>
      </c>
      <c r="B175" s="10">
        <v>1707</v>
      </c>
      <c r="C175" s="11">
        <v>2.5196739659083534E-2</v>
      </c>
      <c r="D175" s="11">
        <v>0.22428633497340034</v>
      </c>
      <c r="E175" s="11">
        <v>10.67239803162623</v>
      </c>
      <c r="F175" s="11">
        <v>14.089788061676645</v>
      </c>
    </row>
    <row r="176" spans="1:9" ht="18" customHeight="1">
      <c r="A176" s="94">
        <v>41158</v>
      </c>
      <c r="B176" s="10">
        <v>1708.15</v>
      </c>
      <c r="C176" s="11">
        <v>6.7369654364379805E-2</v>
      </c>
      <c r="D176" s="11">
        <v>0.29180709026643825</v>
      </c>
      <c r="E176" s="11">
        <v>10.746957643656918</v>
      </c>
      <c r="F176" s="11">
        <v>13.912359205884517</v>
      </c>
    </row>
    <row r="177" spans="1:6" ht="18" customHeight="1">
      <c r="A177" s="94">
        <v>41162</v>
      </c>
      <c r="B177" s="10">
        <v>1705.74</v>
      </c>
      <c r="C177" s="11">
        <v>-0.14108831191640414</v>
      </c>
      <c r="D177" s="11">
        <v>0.15030707265233367</v>
      </c>
      <c r="E177" s="11">
        <v>10.590706630618719</v>
      </c>
      <c r="F177" s="11">
        <v>13.607693998388193</v>
      </c>
    </row>
    <row r="178" spans="1:6" ht="18" customHeight="1">
      <c r="A178" s="94">
        <v>41163</v>
      </c>
      <c r="B178" s="10">
        <v>1704.54</v>
      </c>
      <c r="C178" s="11">
        <v>-7.0350698230681186E-2</v>
      </c>
      <c r="D178" s="11">
        <v>7.9850632346545325E-2</v>
      </c>
      <c r="E178" s="11">
        <v>10.512905296325826</v>
      </c>
      <c r="F178" s="11">
        <v>13.527770192416554</v>
      </c>
    </row>
    <row r="179" spans="1:6" ht="18" customHeight="1">
      <c r="A179" s="94">
        <v>41164</v>
      </c>
      <c r="B179" s="10">
        <v>1704.16</v>
      </c>
      <c r="C179" s="11">
        <v>-2.2293404672224515E-2</v>
      </c>
      <c r="D179" s="11">
        <v>5.7539426249730852E-2</v>
      </c>
      <c r="E179" s="11">
        <v>10.488268207133089</v>
      </c>
      <c r="F179" s="11">
        <v>13.428424997171206</v>
      </c>
    </row>
    <row r="180" spans="1:6" ht="18" customHeight="1">
      <c r="A180" s="94">
        <v>41165</v>
      </c>
      <c r="B180" s="10">
        <v>1706.5</v>
      </c>
      <c r="C180" s="11">
        <v>0.13731105060557081</v>
      </c>
      <c r="D180" s="11">
        <v>0.19492948484598482</v>
      </c>
      <c r="E180" s="11">
        <v>10.639980809004189</v>
      </c>
      <c r="F180" s="11">
        <v>13.627283865125461</v>
      </c>
    </row>
    <row r="181" spans="1:6" ht="18" customHeight="1">
      <c r="A181" s="94">
        <v>41166</v>
      </c>
      <c r="B181" s="10">
        <v>1706.23</v>
      </c>
      <c r="C181" s="11">
        <v>-1.582185760328203E-2</v>
      </c>
      <c r="D181" s="11">
        <v>0.1790767857771991</v>
      </c>
      <c r="E181" s="11">
        <v>10.622475508788298</v>
      </c>
      <c r="F181" s="11">
        <v>13.616114533044787</v>
      </c>
    </row>
    <row r="182" spans="1:6" ht="18" customHeight="1">
      <c r="A182" s="94">
        <v>41169</v>
      </c>
      <c r="B182" s="10">
        <v>1707.19</v>
      </c>
      <c r="C182" s="11">
        <v>5.6264395773131248E-2</v>
      </c>
      <c r="D182" s="11">
        <v>0.23544193802180757</v>
      </c>
      <c r="E182" s="11">
        <v>10.684716576222609</v>
      </c>
      <c r="F182" s="11">
        <v>13.6006121905776</v>
      </c>
    </row>
    <row r="183" spans="1:6" ht="18" customHeight="1">
      <c r="A183" s="94">
        <v>41170</v>
      </c>
      <c r="B183" s="10">
        <v>1707.7</v>
      </c>
      <c r="C183" s="11">
        <v>2.9873652024670072E-2</v>
      </c>
      <c r="D183" s="11">
        <v>0.26538592515177317</v>
      </c>
      <c r="E183" s="11">
        <v>10.717782143297082</v>
      </c>
      <c r="F183" s="11">
        <v>13.634548842161308</v>
      </c>
    </row>
    <row r="184" spans="1:6" ht="18" customHeight="1">
      <c r="A184" s="94">
        <v>41171</v>
      </c>
      <c r="B184" s="10">
        <v>1706.81</v>
      </c>
      <c r="C184" s="11">
        <v>-5.2116882356390004E-2</v>
      </c>
      <c r="D184" s="11">
        <v>0.2131307319249709</v>
      </c>
      <c r="E184" s="11">
        <v>10.660079487029851</v>
      </c>
      <c r="F184" s="11">
        <v>13.57834917085896</v>
      </c>
    </row>
    <row r="185" spans="1:6" ht="18" customHeight="1">
      <c r="A185" s="94">
        <v>41172</v>
      </c>
      <c r="B185" s="10">
        <v>1709.22</v>
      </c>
      <c r="C185" s="11">
        <v>0.1411990789836004</v>
      </c>
      <c r="D185" s="11">
        <v>0.35463074953909768</v>
      </c>
      <c r="E185" s="11">
        <v>10.816330500068073</v>
      </c>
      <c r="F185" s="11">
        <v>13.830375278878492</v>
      </c>
    </row>
    <row r="186" spans="1:6" ht="18" customHeight="1">
      <c r="A186" s="94">
        <v>41173</v>
      </c>
      <c r="B186" s="10">
        <v>1710.65</v>
      </c>
      <c r="C186" s="11">
        <v>8.3663893471874751E-2</v>
      </c>
      <c r="D186" s="11">
        <v>0.43859134090349361</v>
      </c>
      <c r="E186" s="11">
        <v>10.90904375676709</v>
      </c>
      <c r="F186" s="11">
        <v>14.114845303056601</v>
      </c>
    </row>
    <row r="187" spans="1:6" ht="18" customHeight="1">
      <c r="A187" s="94">
        <v>41176</v>
      </c>
      <c r="B187" s="10">
        <v>1711.94</v>
      </c>
      <c r="C187" s="11">
        <v>7.5409931897230109E-2</v>
      </c>
      <c r="D187" s="11">
        <v>0.51433201423221053</v>
      </c>
      <c r="E187" s="11">
        <v>10.992680191131932</v>
      </c>
      <c r="F187" s="11">
        <v>14.006206630172757</v>
      </c>
    </row>
    <row r="188" spans="1:6" ht="18" customHeight="1">
      <c r="A188" s="94">
        <v>41177</v>
      </c>
      <c r="B188" s="10">
        <v>1713.41</v>
      </c>
      <c r="C188" s="11">
        <v>8.5867495356151124E-2</v>
      </c>
      <c r="D188" s="11">
        <v>0.60064115360678461</v>
      </c>
      <c r="E188" s="11">
        <v>11.087986825640716</v>
      </c>
      <c r="F188" s="11">
        <v>14.104100904356631</v>
      </c>
    </row>
    <row r="189" spans="1:6" ht="18" customHeight="1">
      <c r="A189" s="94">
        <v>41178</v>
      </c>
      <c r="B189" s="10">
        <v>1713.22</v>
      </c>
      <c r="C189" s="11">
        <v>-1.108899796312679E-2</v>
      </c>
      <c r="D189" s="11">
        <v>0.58948555055835516</v>
      </c>
      <c r="E189" s="11">
        <v>11.075668281044337</v>
      </c>
      <c r="F189" s="11">
        <v>13.908632141646105</v>
      </c>
    </row>
    <row r="190" spans="1:6" ht="18" customHeight="1">
      <c r="A190" s="94">
        <v>41179</v>
      </c>
      <c r="B190" s="10">
        <v>1714.01</v>
      </c>
      <c r="C190" s="11">
        <v>4.6111999626430311E-2</v>
      </c>
      <c r="D190" s="11">
        <v>0.63586937375967878</v>
      </c>
      <c r="E190" s="11">
        <v>11.126887492787162</v>
      </c>
      <c r="F190" s="11">
        <v>13.858959199670506</v>
      </c>
    </row>
    <row r="191" spans="1:6" ht="18" customHeight="1">
      <c r="A191" s="94">
        <v>41180</v>
      </c>
      <c r="B191" s="10">
        <v>1716.31</v>
      </c>
      <c r="C191" s="11">
        <v>0.1341882486099788</v>
      </c>
      <c r="D191" s="11">
        <v>0.77091088434575461</v>
      </c>
      <c r="E191" s="11">
        <v>11.276006716848519</v>
      </c>
      <c r="F191" s="11">
        <v>14.060236319895791</v>
      </c>
    </row>
    <row r="192" spans="1:6" ht="18" customHeight="1">
      <c r="A192" s="94">
        <v>41183</v>
      </c>
      <c r="B192" s="10">
        <v>1718.84</v>
      </c>
      <c r="C192" s="11">
        <v>0.14740926755656414</v>
      </c>
      <c r="D192" s="11">
        <v>0.14740926755656414</v>
      </c>
      <c r="E192" s="11">
        <v>11.440037863316</v>
      </c>
      <c r="F192" s="11">
        <v>14.10779842398413</v>
      </c>
    </row>
    <row r="193" spans="1:6" ht="18" customHeight="1">
      <c r="A193" s="94">
        <v>41184</v>
      </c>
      <c r="B193" s="10">
        <v>1719.77</v>
      </c>
      <c r="C193" s="11">
        <v>5.4106257708697036E-2</v>
      </c>
      <c r="D193" s="11">
        <v>0.20159528290344397</v>
      </c>
      <c r="E193" s="11">
        <v>11.500333897393</v>
      </c>
      <c r="F193" s="11">
        <v>14.169537883465111</v>
      </c>
    </row>
    <row r="194" spans="1:6" ht="18" customHeight="1">
      <c r="A194" s="94">
        <v>41185</v>
      </c>
      <c r="B194" s="10">
        <v>1719.44</v>
      </c>
      <c r="C194" s="11">
        <v>-1.9188612430731666E-2</v>
      </c>
      <c r="D194" s="11">
        <v>0.1823679871352013</v>
      </c>
      <c r="E194" s="11">
        <v>11.478938530462468</v>
      </c>
      <c r="F194" s="11">
        <v>13.834013028970915</v>
      </c>
    </row>
    <row r="195" spans="1:6" ht="18" customHeight="1">
      <c r="A195" s="94">
        <v>41186</v>
      </c>
      <c r="B195" s="10">
        <v>1721</v>
      </c>
      <c r="C195" s="11">
        <v>9.0727213511376803E-2</v>
      </c>
      <c r="D195" s="11">
        <v>0.27326065803963129</v>
      </c>
      <c r="E195" s="11">
        <v>11.580080265043202</v>
      </c>
      <c r="F195" s="11">
        <v>14.346841010717103</v>
      </c>
    </row>
    <row r="196" spans="1:6" ht="18" customHeight="1">
      <c r="A196" s="94">
        <v>41187</v>
      </c>
      <c r="B196" s="10">
        <v>1728.52</v>
      </c>
      <c r="C196" s="11">
        <v>0.4369552585705927</v>
      </c>
      <c r="D196" s="11">
        <v>0.71140994342513419</v>
      </c>
      <c r="E196" s="11">
        <v>12.067635293278611</v>
      </c>
      <c r="F196" s="11">
        <v>14.687987260723867</v>
      </c>
    </row>
    <row r="197" spans="1:6" ht="18" customHeight="1">
      <c r="A197" s="94">
        <v>41190</v>
      </c>
      <c r="B197" s="10">
        <v>1728.06</v>
      </c>
      <c r="C197" s="11">
        <v>-2.6612362020694835E-2</v>
      </c>
      <c r="D197" s="11">
        <v>0.68460825841485384</v>
      </c>
      <c r="E197" s="11">
        <v>12.037811448466339</v>
      </c>
      <c r="F197" s="11">
        <v>14.684098752322793</v>
      </c>
    </row>
    <row r="198" spans="1:6" ht="18" customHeight="1">
      <c r="A198" s="94">
        <v>41191</v>
      </c>
      <c r="B198" s="10">
        <v>1727.59</v>
      </c>
      <c r="C198" s="11">
        <v>-2.7198129694572248E-2</v>
      </c>
      <c r="D198" s="11">
        <v>0.65722392807825436</v>
      </c>
      <c r="E198" s="11">
        <v>12.007339259201611</v>
      </c>
      <c r="F198" s="11">
        <v>14.652906822405098</v>
      </c>
    </row>
    <row r="199" spans="1:6" ht="18" customHeight="1">
      <c r="A199" s="94">
        <v>41192</v>
      </c>
      <c r="B199" s="10">
        <v>1727.52</v>
      </c>
      <c r="C199" s="11">
        <v>-4.0518873112183051E-3</v>
      </c>
      <c r="D199" s="11">
        <v>0.65314541079408706</v>
      </c>
      <c r="E199" s="11">
        <v>12.002800848034534</v>
      </c>
      <c r="F199" s="11">
        <v>14.574504068922977</v>
      </c>
    </row>
    <row r="200" spans="1:6" ht="18" customHeight="1">
      <c r="A200" s="94">
        <v>41193</v>
      </c>
      <c r="B200" s="10">
        <v>1729.88</v>
      </c>
      <c r="C200" s="11">
        <v>0.1366120218579292</v>
      </c>
      <c r="D200" s="11">
        <v>0.7906497078033814</v>
      </c>
      <c r="E200" s="11">
        <v>12.155810138810551</v>
      </c>
      <c r="F200" s="11">
        <v>14.678546332020748</v>
      </c>
    </row>
    <row r="201" spans="1:6" ht="18" customHeight="1">
      <c r="A201" s="94">
        <v>41197</v>
      </c>
      <c r="B201" s="10">
        <v>1730.33</v>
      </c>
      <c r="C201" s="11">
        <v>2.6013365088894957E-2</v>
      </c>
      <c r="D201" s="11">
        <v>0.81686874748734262</v>
      </c>
      <c r="E201" s="11">
        <v>12.184985639170364</v>
      </c>
      <c r="F201" s="11">
        <v>14.76087201628895</v>
      </c>
    </row>
    <row r="202" spans="1:6" ht="18" customHeight="1">
      <c r="A202" s="94">
        <v>41198</v>
      </c>
      <c r="B202" s="10">
        <v>1731.62</v>
      </c>
      <c r="C202" s="11">
        <v>7.455225303842905E-2</v>
      </c>
      <c r="D202" s="11">
        <v>0.89202999458140031</v>
      </c>
      <c r="E202" s="11">
        <v>12.268622073535207</v>
      </c>
      <c r="F202" s="11">
        <v>14.84642883198366</v>
      </c>
    </row>
    <row r="203" spans="1:6" ht="18" customHeight="1">
      <c r="A203" s="94">
        <v>41199</v>
      </c>
      <c r="B203" s="10">
        <v>1730.36</v>
      </c>
      <c r="C203" s="11">
        <v>-7.2764232337352297E-2</v>
      </c>
      <c r="D203" s="11">
        <v>0.81861668346627781</v>
      </c>
      <c r="E203" s="11">
        <v>12.186930672527696</v>
      </c>
      <c r="F203" s="11">
        <v>14.730902605109431</v>
      </c>
    </row>
    <row r="204" spans="1:6" ht="18" customHeight="1">
      <c r="A204" s="94">
        <v>41200</v>
      </c>
      <c r="B204" s="10">
        <v>1730.32</v>
      </c>
      <c r="C204" s="11">
        <v>-2.3116576897241892E-3</v>
      </c>
      <c r="D204" s="11">
        <v>0.81628610216102349</v>
      </c>
      <c r="E204" s="11">
        <v>12.184337294717928</v>
      </c>
      <c r="F204" s="11">
        <v>14.570242406986832</v>
      </c>
    </row>
    <row r="205" spans="1:6" ht="18" customHeight="1">
      <c r="A205" s="94">
        <v>41201</v>
      </c>
      <c r="B205" s="10">
        <v>1730.31</v>
      </c>
      <c r="C205" s="11">
        <v>-5.7792778214160734E-4</v>
      </c>
      <c r="D205" s="11">
        <v>0.81570345683472656</v>
      </c>
      <c r="E205" s="11">
        <v>12.183688950265491</v>
      </c>
      <c r="F205" s="11">
        <v>14.531662662086209</v>
      </c>
    </row>
    <row r="206" spans="1:6" ht="18" customHeight="1">
      <c r="A206" s="94">
        <v>41204</v>
      </c>
      <c r="B206" s="10">
        <v>1730.56</v>
      </c>
      <c r="C206" s="11">
        <v>1.4448278054213226E-2</v>
      </c>
      <c r="D206" s="11">
        <v>0.83026958999248279</v>
      </c>
      <c r="E206" s="11">
        <v>12.199897561576512</v>
      </c>
      <c r="F206" s="11">
        <v>14.776126332265527</v>
      </c>
    </row>
    <row r="207" spans="1:6" ht="18" customHeight="1">
      <c r="A207" s="94">
        <v>41205</v>
      </c>
      <c r="B207" s="10">
        <v>1730.61</v>
      </c>
      <c r="C207" s="11">
        <v>2.8892381656708821E-3</v>
      </c>
      <c r="D207" s="11">
        <v>0.83318281662403404</v>
      </c>
      <c r="E207" s="11">
        <v>12.203139283838693</v>
      </c>
      <c r="F207" s="11">
        <v>14.779442487912608</v>
      </c>
    </row>
    <row r="208" spans="1:6" ht="18" customHeight="1">
      <c r="A208" s="94">
        <v>41206</v>
      </c>
      <c r="B208" s="10">
        <v>1731.54</v>
      </c>
      <c r="C208" s="11">
        <v>5.3738277254833378E-2</v>
      </c>
      <c r="D208" s="11">
        <v>0.88736883197091387</v>
      </c>
      <c r="E208" s="11">
        <v>12.263435317915693</v>
      </c>
      <c r="F208" s="11">
        <v>14.719386233991671</v>
      </c>
    </row>
    <row r="209" spans="1:6" ht="18" customHeight="1">
      <c r="A209" s="94">
        <v>41207</v>
      </c>
      <c r="B209" s="10">
        <v>1732.64</v>
      </c>
      <c r="C209" s="11">
        <v>6.3527264746987555E-2</v>
      </c>
      <c r="D209" s="11">
        <v>0.95145981786508571</v>
      </c>
      <c r="E209" s="11">
        <v>12.33475320768418</v>
      </c>
      <c r="F209" s="11">
        <v>14.808998442832056</v>
      </c>
    </row>
    <row r="210" spans="1:6" ht="18" customHeight="1">
      <c r="A210" s="94">
        <v>41208</v>
      </c>
      <c r="B210" s="10">
        <v>1733.18</v>
      </c>
      <c r="C210" s="11">
        <v>3.1166312678920782E-2</v>
      </c>
      <c r="D210" s="11">
        <v>0.9829226654858525</v>
      </c>
      <c r="E210" s="11">
        <v>12.369763808115962</v>
      </c>
      <c r="F210" s="11">
        <v>14.666225603704941</v>
      </c>
    </row>
    <row r="211" spans="1:6" ht="18" customHeight="1">
      <c r="A211" s="94">
        <v>41211</v>
      </c>
      <c r="B211" s="10">
        <v>1733.9</v>
      </c>
      <c r="C211" s="11">
        <v>4.1542136419758791E-2</v>
      </c>
      <c r="D211" s="11">
        <v>1.0248731289802082</v>
      </c>
      <c r="E211" s="11">
        <v>12.416444608691712</v>
      </c>
      <c r="F211" s="11">
        <v>14.313781077143183</v>
      </c>
    </row>
    <row r="212" spans="1:6" ht="18" customHeight="1">
      <c r="A212" s="94">
        <v>41212</v>
      </c>
      <c r="B212" s="10">
        <v>1734.91</v>
      </c>
      <c r="C212" s="11">
        <v>5.8250187438724232E-2</v>
      </c>
      <c r="D212" s="11">
        <v>1.0837203069375745</v>
      </c>
      <c r="E212" s="11">
        <v>12.481927398388205</v>
      </c>
      <c r="F212" s="11">
        <v>14.380369068888911</v>
      </c>
    </row>
    <row r="213" spans="1:6" ht="18" customHeight="1">
      <c r="A213" s="94">
        <v>41213</v>
      </c>
      <c r="B213" s="10">
        <v>1736.16</v>
      </c>
      <c r="C213" s="11">
        <v>7.2049846966115716E-2</v>
      </c>
      <c r="D213" s="11">
        <v>1.1565509727263779</v>
      </c>
      <c r="E213" s="11">
        <v>12.562970454943301</v>
      </c>
      <c r="F213" s="11">
        <v>14.342918110091007</v>
      </c>
    </row>
    <row r="214" spans="1:6" ht="18" customHeight="1">
      <c r="A214" s="94">
        <v>41214</v>
      </c>
      <c r="B214" s="10">
        <v>1737.98</v>
      </c>
      <c r="C214" s="11">
        <v>0.10482904801401016</v>
      </c>
      <c r="D214" s="11">
        <v>0.10482904801401016</v>
      </c>
      <c r="E214" s="11">
        <v>12.680969145287513</v>
      </c>
      <c r="F214" s="11">
        <v>14.634918540993347</v>
      </c>
    </row>
    <row r="215" spans="1:6" ht="18" customHeight="1">
      <c r="A215" s="94">
        <v>41218</v>
      </c>
      <c r="B215" s="10">
        <v>1739.82</v>
      </c>
      <c r="C215" s="11">
        <v>0.10587003302684472</v>
      </c>
      <c r="D215" s="11">
        <v>0.21081006358860677</v>
      </c>
      <c r="E215" s="11">
        <v>12.800264524536576</v>
      </c>
      <c r="F215" s="11">
        <v>14.557557959610978</v>
      </c>
    </row>
    <row r="216" spans="1:6" ht="18" customHeight="1">
      <c r="A216" s="94">
        <v>41219</v>
      </c>
      <c r="B216" s="10">
        <v>1740.48</v>
      </c>
      <c r="C216" s="11">
        <v>3.7934958788854445E-2</v>
      </c>
      <c r="D216" s="11">
        <v>0.2488249930881814</v>
      </c>
      <c r="E216" s="11">
        <v>12.843055258397683</v>
      </c>
      <c r="F216" s="11">
        <v>14.601015322012479</v>
      </c>
    </row>
    <row r="217" spans="1:6" ht="18" customHeight="1">
      <c r="A217" s="94">
        <v>41220</v>
      </c>
      <c r="B217" s="10">
        <v>1741.2</v>
      </c>
      <c r="C217" s="11">
        <v>4.1367898510746848E-2</v>
      </c>
      <c r="D217" s="11">
        <v>0.29029582526955977</v>
      </c>
      <c r="E217" s="11">
        <v>12.889736058973412</v>
      </c>
      <c r="F217" s="11">
        <v>14.600130317170933</v>
      </c>
    </row>
    <row r="218" spans="1:6" ht="18" customHeight="1">
      <c r="A218" s="94">
        <v>41221</v>
      </c>
      <c r="B218" s="10">
        <v>1740.55</v>
      </c>
      <c r="C218" s="11">
        <v>-3.7330576613836541E-2</v>
      </c>
      <c r="D218" s="11">
        <v>0.25285687955025615</v>
      </c>
      <c r="E218" s="11">
        <v>12.847593669564761</v>
      </c>
      <c r="F218" s="11">
        <v>14.57469357662886</v>
      </c>
    </row>
    <row r="219" spans="1:6" ht="18" customHeight="1">
      <c r="A219" s="94">
        <v>41222</v>
      </c>
      <c r="B219" s="10">
        <v>1739.59</v>
      </c>
      <c r="C219" s="11">
        <v>-5.5154979747784605E-2</v>
      </c>
      <c r="D219" s="11">
        <v>0.19756243664177386</v>
      </c>
      <c r="E219" s="11">
        <v>12.785352602130452</v>
      </c>
      <c r="F219" s="11">
        <v>14.397038128181183</v>
      </c>
    </row>
    <row r="220" spans="1:6" ht="18" customHeight="1">
      <c r="A220" s="94">
        <v>41225</v>
      </c>
      <c r="B220" s="10">
        <v>1737.43</v>
      </c>
      <c r="C220" s="11">
        <v>-0.1241671888203455</v>
      </c>
      <c r="D220" s="11">
        <v>7.3149940097683164E-2</v>
      </c>
      <c r="E220" s="11">
        <v>12.645310200403269</v>
      </c>
      <c r="F220" s="11">
        <v>14.116912972085395</v>
      </c>
    </row>
    <row r="221" spans="1:6" ht="18" customHeight="1">
      <c r="A221" s="94">
        <v>41226</v>
      </c>
      <c r="B221" s="10">
        <v>1736.73</v>
      </c>
      <c r="C221" s="11">
        <v>-4.0289392953962722E-2</v>
      </c>
      <c r="D221" s="11">
        <v>3.2831075476913441E-2</v>
      </c>
      <c r="E221" s="11">
        <v>12.599926088732417</v>
      </c>
      <c r="F221" s="11">
        <v>14.070935960591125</v>
      </c>
    </row>
    <row r="222" spans="1:6" ht="18" customHeight="1">
      <c r="A222" s="94">
        <v>41227</v>
      </c>
      <c r="B222" s="10">
        <v>1733.7</v>
      </c>
      <c r="C222" s="11">
        <v>-0.17446580642932474</v>
      </c>
      <c r="D222" s="11">
        <v>-0.14169200995299835</v>
      </c>
      <c r="E222" s="11">
        <v>12.403477719642897</v>
      </c>
      <c r="F222" s="11">
        <v>13.771787064258723</v>
      </c>
    </row>
    <row r="223" spans="1:6" ht="18" customHeight="1">
      <c r="A223" s="94">
        <v>41229</v>
      </c>
      <c r="B223" s="10">
        <v>1736.33</v>
      </c>
      <c r="C223" s="11">
        <v>0.151698679125567</v>
      </c>
      <c r="D223" s="11">
        <v>9.7917242650291669E-3</v>
      </c>
      <c r="E223" s="11">
        <v>12.573992310634786</v>
      </c>
      <c r="F223" s="11">
        <v>13.845013998439516</v>
      </c>
    </row>
    <row r="224" spans="1:6" ht="18" customHeight="1">
      <c r="A224" s="94">
        <v>41232</v>
      </c>
      <c r="B224" s="10">
        <v>1738.94</v>
      </c>
      <c r="C224" s="11">
        <v>0.15031704802659362</v>
      </c>
      <c r="D224" s="11">
        <v>0.16012349092249245</v>
      </c>
      <c r="E224" s="11">
        <v>12.743210212721801</v>
      </c>
      <c r="F224" s="11">
        <v>14.477755394925683</v>
      </c>
    </row>
    <row r="225" spans="1:6" ht="18" customHeight="1">
      <c r="A225" s="94">
        <v>41233</v>
      </c>
      <c r="B225" s="10">
        <v>1739.88</v>
      </c>
      <c r="C225" s="11">
        <v>5.4055919123152663E-2</v>
      </c>
      <c r="D225" s="11">
        <v>0.2142659662703883</v>
      </c>
      <c r="E225" s="11">
        <v>12.804154591251237</v>
      </c>
      <c r="F225" s="11">
        <v>14.539637397795957</v>
      </c>
    </row>
    <row r="226" spans="1:6" ht="18" customHeight="1">
      <c r="A226" s="94">
        <v>41234</v>
      </c>
      <c r="B226" s="10">
        <v>1739.96</v>
      </c>
      <c r="C226" s="11">
        <v>4.5980182541205394E-3</v>
      </c>
      <c r="D226" s="11">
        <v>0.21887383651275627</v>
      </c>
      <c r="E226" s="11">
        <v>12.809341346870751</v>
      </c>
      <c r="F226" s="11">
        <v>14.636219289634411</v>
      </c>
    </row>
    <row r="227" spans="1:6" ht="18" customHeight="1">
      <c r="A227" s="94">
        <v>41235</v>
      </c>
      <c r="B227" s="10">
        <v>1740.66</v>
      </c>
      <c r="C227" s="11">
        <v>4.0230809903674114E-2</v>
      </c>
      <c r="D227" s="11">
        <v>0.25919270113352599</v>
      </c>
      <c r="E227" s="11">
        <v>12.854725458541605</v>
      </c>
      <c r="F227" s="11">
        <v>14.681582796379033</v>
      </c>
    </row>
    <row r="228" spans="1:6" ht="18" customHeight="1">
      <c r="A228" s="94">
        <v>41236</v>
      </c>
      <c r="B228" s="10">
        <v>1742.55</v>
      </c>
      <c r="C228" s="11">
        <v>0.10857950432594521</v>
      </c>
      <c r="D228" s="11">
        <v>0.36805363560961091</v>
      </c>
      <c r="E228" s="11">
        <v>12.977262560052893</v>
      </c>
      <c r="F228" s="11">
        <v>14.803834370985269</v>
      </c>
    </row>
    <row r="229" spans="1:6" ht="18" customHeight="1">
      <c r="A229" s="94">
        <v>41239</v>
      </c>
      <c r="B229" s="10">
        <v>1741.55</v>
      </c>
      <c r="C229" s="11">
        <v>-5.738716249175102E-2</v>
      </c>
      <c r="D229" s="11">
        <v>0.31045525757993353</v>
      </c>
      <c r="E229" s="11">
        <v>12.912428114808815</v>
      </c>
      <c r="F229" s="11">
        <v>14.440136680247084</v>
      </c>
    </row>
    <row r="230" spans="1:6" ht="18" customHeight="1">
      <c r="A230" s="94">
        <v>41240</v>
      </c>
      <c r="B230" s="10">
        <v>1743.35</v>
      </c>
      <c r="C230" s="11">
        <v>0.10335620567885062</v>
      </c>
      <c r="D230" s="11">
        <v>0.41413233803335725</v>
      </c>
      <c r="E230" s="11">
        <v>13.029130116248155</v>
      </c>
      <c r="F230" s="11">
        <v>14.558417663293465</v>
      </c>
    </row>
    <row r="231" spans="1:6" ht="18" customHeight="1">
      <c r="A231" s="94">
        <v>41241</v>
      </c>
      <c r="B231" s="10">
        <v>1743.81</v>
      </c>
      <c r="C231" s="11">
        <v>2.6385981013565818E-2</v>
      </c>
      <c r="D231" s="11">
        <v>0.44062759192700085</v>
      </c>
      <c r="E231" s="11">
        <v>13.058953961060427</v>
      </c>
      <c r="F231" s="11">
        <v>14.485579416611394</v>
      </c>
    </row>
    <row r="232" spans="1:6" ht="18" customHeight="1">
      <c r="A232" s="94">
        <v>41242</v>
      </c>
      <c r="B232" s="10">
        <v>1744.51</v>
      </c>
      <c r="C232" s="11">
        <v>4.0141987945929714E-2</v>
      </c>
      <c r="D232" s="11">
        <v>0.48094645654777057</v>
      </c>
      <c r="E232" s="11">
        <v>13.104338072731281</v>
      </c>
      <c r="F232" s="11">
        <v>14.488692296586025</v>
      </c>
    </row>
    <row r="233" spans="1:6" ht="18" customHeight="1">
      <c r="A233" s="94">
        <v>41243</v>
      </c>
      <c r="B233" s="10">
        <v>1747.17</v>
      </c>
      <c r="C233" s="11">
        <v>0.1524783463551449</v>
      </c>
      <c r="D233" s="11">
        <v>0.63415814210672217</v>
      </c>
      <c r="E233" s="11">
        <v>13.2767976970805</v>
      </c>
      <c r="F233" s="11">
        <v>14.265813843980535</v>
      </c>
    </row>
    <row r="234" spans="1:6" ht="18" customHeight="1">
      <c r="A234" s="94">
        <v>41246</v>
      </c>
      <c r="B234" s="10">
        <v>1748.33</v>
      </c>
      <c r="C234" s="11">
        <v>6.6393081383031571E-2</v>
      </c>
      <c r="D234" s="11">
        <v>6.6393081383031571E-2</v>
      </c>
      <c r="E234" s="11">
        <v>13.352005653563603</v>
      </c>
      <c r="F234" s="11">
        <v>14.180381400208987</v>
      </c>
    </row>
    <row r="235" spans="1:6" ht="18" customHeight="1">
      <c r="A235" s="94">
        <v>41247</v>
      </c>
      <c r="B235" s="10">
        <v>1751.17</v>
      </c>
      <c r="C235" s="11">
        <v>0.16244072915296837</v>
      </c>
      <c r="D235" s="11">
        <v>0.22894165994149507</v>
      </c>
      <c r="E235" s="11">
        <v>13.536135478056789</v>
      </c>
      <c r="F235" s="11">
        <v>14.365856844305114</v>
      </c>
    </row>
    <row r="236" spans="1:6" ht="18" customHeight="1">
      <c r="A236" s="94">
        <v>41248</v>
      </c>
      <c r="B236" s="10">
        <v>1752.43</v>
      </c>
      <c r="C236" s="11">
        <v>7.1951895018762535E-2</v>
      </c>
      <c r="D236" s="11">
        <v>0.30105828282307456</v>
      </c>
      <c r="E236" s="11">
        <v>13.6178268790643</v>
      </c>
      <c r="F236" s="11">
        <v>14.38763454546641</v>
      </c>
    </row>
    <row r="237" spans="1:6" ht="18" customHeight="1">
      <c r="A237" s="94">
        <v>41249</v>
      </c>
      <c r="B237" s="10">
        <v>1759.35</v>
      </c>
      <c r="C237" s="11">
        <v>0.39488025199294619</v>
      </c>
      <c r="D237" s="11">
        <v>0.69712735452187591</v>
      </c>
      <c r="E237" s="11">
        <v>14.066481240153262</v>
      </c>
      <c r="F237" s="11">
        <v>14.756931987919986</v>
      </c>
    </row>
    <row r="238" spans="1:6" ht="18" customHeight="1">
      <c r="A238" s="94">
        <v>41250</v>
      </c>
      <c r="B238" s="10">
        <v>1759.13</v>
      </c>
      <c r="C238" s="11">
        <v>-1.2504618182840321E-2</v>
      </c>
      <c r="D238" s="11">
        <v>0.68453556322509712</v>
      </c>
      <c r="E238" s="11">
        <v>14.052217662199574</v>
      </c>
      <c r="F238" s="11">
        <v>14.679748362071777</v>
      </c>
    </row>
    <row r="239" spans="1:6" ht="18" customHeight="1">
      <c r="A239" s="94">
        <v>41253</v>
      </c>
      <c r="B239" s="10">
        <v>1758.93</v>
      </c>
      <c r="C239" s="11">
        <v>-1.1369256393789495E-2</v>
      </c>
      <c r="D239" s="11">
        <v>0.67308848022802348</v>
      </c>
      <c r="E239" s="11">
        <v>14.039250773150759</v>
      </c>
      <c r="F239" s="11">
        <v>14.738517537622563</v>
      </c>
    </row>
    <row r="240" spans="1:6" ht="18" customHeight="1">
      <c r="A240" s="94">
        <v>41254</v>
      </c>
      <c r="B240" s="10">
        <v>1758.5</v>
      </c>
      <c r="C240" s="11">
        <v>-2.4446680652445707E-2</v>
      </c>
      <c r="D240" s="11">
        <v>0.64847725178431848</v>
      </c>
      <c r="E240" s="11">
        <v>14.011371961695795</v>
      </c>
      <c r="F240" s="11">
        <v>14.71046777865479</v>
      </c>
    </row>
    <row r="241" spans="1:6" ht="18" customHeight="1">
      <c r="A241" s="94">
        <v>41255</v>
      </c>
      <c r="B241" s="10">
        <v>1760.21</v>
      </c>
      <c r="C241" s="11">
        <v>9.7241967586003675E-2</v>
      </c>
      <c r="D241" s="11">
        <v>0.74634981140930812</v>
      </c>
      <c r="E241" s="11">
        <v>14.122238863063163</v>
      </c>
      <c r="F241" s="11">
        <v>14.813776009392754</v>
      </c>
    </row>
    <row r="242" spans="1:6" ht="18" customHeight="1">
      <c r="A242" s="94">
        <v>41256</v>
      </c>
      <c r="B242" s="10">
        <v>1760.33</v>
      </c>
      <c r="C242" s="11">
        <v>6.8173683821726172E-3</v>
      </c>
      <c r="D242" s="11">
        <v>0.75321806120753898</v>
      </c>
      <c r="E242" s="11">
        <v>14.130018996492444</v>
      </c>
      <c r="F242" s="11">
        <v>14.629445128185093</v>
      </c>
    </row>
    <row r="243" spans="1:6" ht="18" customHeight="1">
      <c r="A243" s="94">
        <v>41257</v>
      </c>
      <c r="B243" s="10">
        <v>1761.23</v>
      </c>
      <c r="C243" s="11">
        <v>5.1126777365606557E-2</v>
      </c>
      <c r="D243" s="11">
        <v>0.80472993469438148</v>
      </c>
      <c r="E243" s="11">
        <v>14.188369997212114</v>
      </c>
      <c r="F243" s="11">
        <v>14.685064237388579</v>
      </c>
    </row>
    <row r="244" spans="1:6" ht="18" customHeight="1">
      <c r="A244" s="94">
        <v>41260</v>
      </c>
      <c r="B244" s="10">
        <v>1763.19</v>
      </c>
      <c r="C244" s="11">
        <v>0.11128586272093344</v>
      </c>
      <c r="D244" s="11">
        <v>0.91691134806572983</v>
      </c>
      <c r="E244" s="11">
        <v>14.315445509890502</v>
      </c>
      <c r="F244" s="11">
        <v>14.748433198617716</v>
      </c>
    </row>
    <row r="245" spans="1:6" ht="18" customHeight="1">
      <c r="A245" s="94">
        <v>41261</v>
      </c>
      <c r="B245" s="10">
        <v>1764.78</v>
      </c>
      <c r="C245" s="11">
        <v>9.0177462440221845E-2</v>
      </c>
      <c r="D245" s="11">
        <v>1.0079156578924664</v>
      </c>
      <c r="E245" s="11">
        <v>14.418532277828566</v>
      </c>
      <c r="F245" s="11">
        <v>14.851910423866155</v>
      </c>
    </row>
    <row r="246" spans="1:6" ht="18" customHeight="1">
      <c r="A246" s="94">
        <v>41262</v>
      </c>
      <c r="B246" s="10">
        <v>1765.65</v>
      </c>
      <c r="C246" s="11">
        <v>4.929792948695777E-2</v>
      </c>
      <c r="D246" s="11">
        <v>1.0577104689297512</v>
      </c>
      <c r="E246" s="11">
        <v>14.474938245190906</v>
      </c>
      <c r="F246" s="11">
        <v>14.990849707255771</v>
      </c>
    </row>
    <row r="247" spans="1:6" ht="18" customHeight="1">
      <c r="A247" s="94">
        <v>41263</v>
      </c>
      <c r="B247" s="10">
        <v>1766.1</v>
      </c>
      <c r="C247" s="11">
        <v>2.5486364794824468E-2</v>
      </c>
      <c r="D247" s="11">
        <v>1.0834664056731613</v>
      </c>
      <c r="E247" s="11">
        <v>14.504113745550718</v>
      </c>
      <c r="F247" s="11">
        <v>14.885478803333175</v>
      </c>
    </row>
    <row r="248" spans="1:6" ht="18" customHeight="1">
      <c r="A248" s="94">
        <v>41264</v>
      </c>
      <c r="B248" s="10">
        <v>1765.94</v>
      </c>
      <c r="C248" s="11">
        <v>-9.05950965403024E-3</v>
      </c>
      <c r="D248" s="11">
        <v>1.0743087392755202</v>
      </c>
      <c r="E248" s="11">
        <v>14.493740234311691</v>
      </c>
      <c r="F248" s="11">
        <v>14.76010683580169</v>
      </c>
    </row>
    <row r="249" spans="1:6" ht="18" customHeight="1">
      <c r="A249" s="94">
        <v>41267</v>
      </c>
      <c r="B249" s="10">
        <v>1765.86</v>
      </c>
      <c r="C249" s="11">
        <v>-4.5301652377816026E-3</v>
      </c>
      <c r="D249" s="11">
        <v>1.0697299060766774</v>
      </c>
      <c r="E249" s="11">
        <v>14.488553478692157</v>
      </c>
      <c r="F249" s="11">
        <v>14.831770474320116</v>
      </c>
    </row>
    <row r="250" spans="1:6" ht="18" customHeight="1">
      <c r="A250" s="94">
        <v>41269</v>
      </c>
      <c r="B250" s="10">
        <v>1765.94</v>
      </c>
      <c r="C250" s="11">
        <v>4.5303704710564219E-3</v>
      </c>
      <c r="D250" s="11">
        <v>1.0743087392755202</v>
      </c>
      <c r="E250" s="11">
        <v>14.493740234311691</v>
      </c>
      <c r="F250" s="11">
        <v>14.81532049906702</v>
      </c>
    </row>
    <row r="251" spans="1:6" ht="18" customHeight="1">
      <c r="A251" s="94">
        <v>41270</v>
      </c>
      <c r="B251" s="10">
        <v>1767.71</v>
      </c>
      <c r="C251" s="11">
        <v>0.10022990588580694</v>
      </c>
      <c r="D251" s="11">
        <v>1.1756154237996252</v>
      </c>
      <c r="E251" s="11">
        <v>14.608497202393679</v>
      </c>
      <c r="F251" s="11">
        <v>14.887823012530532</v>
      </c>
    </row>
    <row r="252" spans="1:6" ht="18" customHeight="1">
      <c r="A252" s="94">
        <v>41271</v>
      </c>
      <c r="B252" s="10">
        <v>1768.59</v>
      </c>
      <c r="C252" s="11">
        <v>4.9781921242741944E-2</v>
      </c>
      <c r="D252" s="11">
        <v>1.2259825889867626</v>
      </c>
      <c r="E252" s="11">
        <v>14.665551514208452</v>
      </c>
      <c r="F252" s="11">
        <v>14.912901947279856</v>
      </c>
    </row>
    <row r="253" spans="1:6" ht="18" customHeight="1">
      <c r="A253" s="94">
        <v>41274</v>
      </c>
      <c r="B253" s="10">
        <v>1770.63</v>
      </c>
      <c r="C253" s="11">
        <v>0.11534612318289117</v>
      </c>
      <c r="D253" s="11">
        <v>1.3427428355569315</v>
      </c>
      <c r="E253" s="11">
        <v>14.797813782506374</v>
      </c>
      <c r="F253" s="11">
        <v>14.797813782506374</v>
      </c>
    </row>
    <row r="254" spans="1:6" ht="18" customHeight="1">
      <c r="A254" s="94">
        <v>41276</v>
      </c>
      <c r="B254" s="10">
        <v>1776.33</v>
      </c>
      <c r="C254" s="11">
        <v>0.32191931685330299</v>
      </c>
      <c r="D254" s="11">
        <v>0.32191931685330299</v>
      </c>
      <c r="E254" s="11">
        <v>0.32191931685330299</v>
      </c>
      <c r="F254" s="11">
        <v>15.150199012070376</v>
      </c>
    </row>
    <row r="255" spans="1:6" ht="18" customHeight="1">
      <c r="A255" s="94">
        <v>41277</v>
      </c>
      <c r="B255" s="10">
        <v>1778.56</v>
      </c>
      <c r="C255" s="11">
        <v>0.12553973642284166</v>
      </c>
      <c r="D255" s="11">
        <v>0.44786318993803587</v>
      </c>
      <c r="E255" s="11">
        <v>0.44786318993803587</v>
      </c>
      <c r="F255" s="11">
        <v>15.096293228411684</v>
      </c>
    </row>
    <row r="256" spans="1:6" ht="18" customHeight="1">
      <c r="A256" s="94">
        <v>41278</v>
      </c>
      <c r="B256" s="10">
        <v>1778.99</v>
      </c>
      <c r="C256" s="11">
        <v>2.4176862180635972E-2</v>
      </c>
      <c r="D256" s="11">
        <v>0.47214833138486956</v>
      </c>
      <c r="E256" s="11">
        <v>0.47214833138486956</v>
      </c>
      <c r="F256" s="11">
        <v>15.145729098570214</v>
      </c>
    </row>
    <row r="257" spans="1:6" ht="18" customHeight="1">
      <c r="A257" s="94">
        <v>41281</v>
      </c>
      <c r="B257" s="10">
        <v>1777.74</v>
      </c>
      <c r="C257" s="11">
        <v>-7.0264588333834865E-2</v>
      </c>
      <c r="D257" s="11">
        <v>0.4015519899696729</v>
      </c>
      <c r="E257" s="11">
        <v>0.4015519899696729</v>
      </c>
      <c r="F257" s="11">
        <v>14.902693304549587</v>
      </c>
    </row>
    <row r="258" spans="1:6" ht="18" customHeight="1">
      <c r="A258" s="94">
        <v>41282</v>
      </c>
      <c r="B258" s="10">
        <v>1776.93</v>
      </c>
      <c r="C258" s="11">
        <v>-4.5563468223697168E-2</v>
      </c>
      <c r="D258" s="11">
        <v>0.35580556073262493</v>
      </c>
      <c r="E258" s="11">
        <v>0.35580556073262493</v>
      </c>
      <c r="F258" s="11">
        <v>14.850339652397594</v>
      </c>
    </row>
    <row r="259" spans="1:6" ht="18" customHeight="1">
      <c r="A259" s="94">
        <v>41283</v>
      </c>
      <c r="B259" s="10">
        <v>1779.95</v>
      </c>
      <c r="C259" s="11">
        <v>0.16995604779028728</v>
      </c>
      <c r="D259" s="11">
        <v>0.52636632159175356</v>
      </c>
      <c r="E259" s="11">
        <v>0.52636632159175356</v>
      </c>
      <c r="F259" s="11">
        <v>15.036612399744076</v>
      </c>
    </row>
    <row r="260" spans="1:6" ht="18" customHeight="1">
      <c r="A260" s="94">
        <v>41284</v>
      </c>
      <c r="B260" s="10">
        <v>1781.15</v>
      </c>
      <c r="C260" s="11">
        <v>6.741762409057106E-2</v>
      </c>
      <c r="D260" s="11">
        <v>0.59413880935035301</v>
      </c>
      <c r="E260" s="11">
        <v>0.59413880935035301</v>
      </c>
      <c r="F260" s="11">
        <v>14.861030502353788</v>
      </c>
    </row>
    <row r="261" spans="1:6" ht="18" customHeight="1">
      <c r="A261" s="94">
        <v>41285</v>
      </c>
      <c r="B261" s="10">
        <v>1781.38</v>
      </c>
      <c r="C261" s="11">
        <v>1.2913005642412045E-2</v>
      </c>
      <c r="D261" s="11">
        <v>0.60712853617073126</v>
      </c>
      <c r="E261" s="11">
        <v>0.60712853617073126</v>
      </c>
      <c r="F261" s="11">
        <v>14.828470870344358</v>
      </c>
    </row>
    <row r="262" spans="1:6" ht="18" customHeight="1">
      <c r="A262" s="94">
        <v>41288</v>
      </c>
      <c r="B262" s="10">
        <v>1781.52</v>
      </c>
      <c r="C262" s="11">
        <v>7.8590755481666719E-3</v>
      </c>
      <c r="D262" s="11">
        <v>0.61503532640923009</v>
      </c>
      <c r="E262" s="11">
        <v>0.61503532640923009</v>
      </c>
      <c r="F262" s="11">
        <v>14.725087902322166</v>
      </c>
    </row>
    <row r="263" spans="1:6" ht="18" customHeight="1">
      <c r="A263" s="94">
        <v>41289</v>
      </c>
      <c r="B263" s="10">
        <v>1782.81</v>
      </c>
      <c r="C263" s="11">
        <v>7.2410076788353983E-2</v>
      </c>
      <c r="D263" s="11">
        <v>0.68789075074973116</v>
      </c>
      <c r="E263" s="11">
        <v>0.68789075074973116</v>
      </c>
      <c r="F263" s="11">
        <v>14.808160426567763</v>
      </c>
    </row>
    <row r="264" spans="1:6" ht="18" customHeight="1">
      <c r="A264" s="94">
        <v>41290</v>
      </c>
      <c r="B264" s="10">
        <v>1783.47</v>
      </c>
      <c r="C264" s="11">
        <v>3.7020209669003101E-2</v>
      </c>
      <c r="D264" s="11">
        <v>0.7251656190169653</v>
      </c>
      <c r="E264" s="11">
        <v>0.7251656190169653</v>
      </c>
      <c r="F264" s="11">
        <v>14.80704238952011</v>
      </c>
    </row>
    <row r="265" spans="1:6" ht="18" customHeight="1">
      <c r="A265" s="94">
        <v>41291</v>
      </c>
      <c r="B265" s="10">
        <v>1785.07</v>
      </c>
      <c r="C265" s="11">
        <v>8.971275098543785E-2</v>
      </c>
      <c r="D265" s="11">
        <v>0.81552893602840903</v>
      </c>
      <c r="E265" s="11">
        <v>0.81552893602840903</v>
      </c>
      <c r="F265" s="11">
        <v>14.836854429891133</v>
      </c>
    </row>
    <row r="266" spans="1:6" ht="18" customHeight="1">
      <c r="A266" s="94">
        <v>41292</v>
      </c>
      <c r="B266" s="10">
        <v>1785.33</v>
      </c>
      <c r="C266" s="11">
        <v>1.4565255144050049E-2</v>
      </c>
      <c r="D266" s="11">
        <v>0.83021297504277669</v>
      </c>
      <c r="E266" s="11">
        <v>0.83021297504277669</v>
      </c>
      <c r="F266" s="11">
        <v>14.78343052224842</v>
      </c>
    </row>
    <row r="267" spans="1:6" ht="18" customHeight="1">
      <c r="A267" s="94">
        <v>41295</v>
      </c>
      <c r="B267" s="10">
        <v>1786.99</v>
      </c>
      <c r="C267" s="11">
        <v>9.2980009298004873E-2</v>
      </c>
      <c r="D267" s="11">
        <v>0.92396491644215484</v>
      </c>
      <c r="E267" s="11">
        <v>0.92396491644215484</v>
      </c>
      <c r="F267" s="11">
        <v>14.618971566382521</v>
      </c>
    </row>
    <row r="268" spans="1:6" ht="18" customHeight="1">
      <c r="A268" s="94">
        <v>41296</v>
      </c>
      <c r="B268" s="10">
        <v>1787.51</v>
      </c>
      <c r="C268" s="11">
        <v>2.909921152327577E-2</v>
      </c>
      <c r="D268" s="11">
        <v>0.95333299447089015</v>
      </c>
      <c r="E268" s="11">
        <v>0.95333299447089015</v>
      </c>
      <c r="F268" s="11">
        <v>14.652324783364445</v>
      </c>
    </row>
    <row r="269" spans="1:6" ht="18" customHeight="1">
      <c r="A269" s="94">
        <v>41297</v>
      </c>
      <c r="B269" s="10">
        <v>1788.2</v>
      </c>
      <c r="C269" s="11">
        <v>3.8601182650732646E-2</v>
      </c>
      <c r="D269" s="11">
        <v>0.9923021749320915</v>
      </c>
      <c r="E269" s="11">
        <v>0.9923021749320915</v>
      </c>
      <c r="F269" s="11">
        <v>14.748838522549356</v>
      </c>
    </row>
    <row r="270" spans="1:6" ht="18" customHeight="1">
      <c r="A270" s="94">
        <v>41298</v>
      </c>
      <c r="B270" s="10">
        <v>1787.24</v>
      </c>
      <c r="C270" s="11">
        <v>-5.3685270104020244E-2</v>
      </c>
      <c r="D270" s="11">
        <v>0.93808418472520749</v>
      </c>
      <c r="E270" s="11">
        <v>0.93808418472520749</v>
      </c>
      <c r="F270" s="11">
        <v>14.689443185974739</v>
      </c>
    </row>
    <row r="271" spans="1:6" ht="18" customHeight="1">
      <c r="A271" s="94">
        <v>41299</v>
      </c>
      <c r="B271" s="10">
        <v>1787.32</v>
      </c>
      <c r="C271" s="11">
        <v>4.476175555612194E-3</v>
      </c>
      <c r="D271" s="11">
        <v>0.94260235057577191</v>
      </c>
      <c r="E271" s="11">
        <v>0.94260235057577191</v>
      </c>
      <c r="F271" s="11">
        <v>14.651904215124656</v>
      </c>
    </row>
    <row r="272" spans="1:6" ht="18" customHeight="1">
      <c r="A272" s="94">
        <v>41302</v>
      </c>
      <c r="B272" s="10">
        <v>1786.8</v>
      </c>
      <c r="C272" s="11">
        <v>-2.9093838820126727E-2</v>
      </c>
      <c r="D272" s="11">
        <v>0.9132342725470588</v>
      </c>
      <c r="E272" s="11">
        <v>0.9132342725470588</v>
      </c>
      <c r="F272" s="11">
        <v>14.244063375148652</v>
      </c>
    </row>
    <row r="273" spans="1:6" ht="18" customHeight="1">
      <c r="A273" s="94">
        <v>41303</v>
      </c>
      <c r="B273" s="10">
        <v>1788.71</v>
      </c>
      <c r="C273" s="11">
        <v>0.10689500783525041</v>
      </c>
      <c r="D273" s="11">
        <v>1.0211054822294896</v>
      </c>
      <c r="E273" s="11">
        <v>1.0211054822294896</v>
      </c>
      <c r="F273" s="11">
        <v>14.366184575644825</v>
      </c>
    </row>
    <row r="274" spans="1:6" ht="18" customHeight="1">
      <c r="A274" s="94">
        <v>41304</v>
      </c>
      <c r="B274" s="10">
        <v>1788.88</v>
      </c>
      <c r="C274" s="11">
        <v>9.5040559956682813E-3</v>
      </c>
      <c r="D274" s="11">
        <v>1.0307065846619556</v>
      </c>
      <c r="E274" s="11">
        <v>1.0307065846619556</v>
      </c>
      <c r="F274" s="11">
        <v>14.308352929148359</v>
      </c>
    </row>
    <row r="275" spans="1:6" ht="18" customHeight="1">
      <c r="A275" s="94">
        <v>41305</v>
      </c>
      <c r="B275" s="10">
        <v>1788.76</v>
      </c>
      <c r="C275" s="11">
        <v>-6.7081078663822069E-3</v>
      </c>
      <c r="D275" s="11">
        <v>1.0239293358860868</v>
      </c>
      <c r="E275" s="11">
        <v>1.0239293358860868</v>
      </c>
      <c r="F275" s="11">
        <v>14.129304349490535</v>
      </c>
    </row>
    <row r="276" spans="1:6" ht="18" customHeight="1">
      <c r="A276" s="94">
        <v>41306</v>
      </c>
      <c r="B276" s="10">
        <v>1791.07</v>
      </c>
      <c r="C276" s="11">
        <v>0.12913973926071964</v>
      </c>
      <c r="D276" s="11">
        <v>0.12913973926071964</v>
      </c>
      <c r="E276" s="11">
        <v>1.1543913748213841</v>
      </c>
      <c r="F276" s="11">
        <v>14.136869674936104</v>
      </c>
    </row>
    <row r="277" spans="1:6" ht="18" customHeight="1">
      <c r="A277" s="94">
        <v>41309</v>
      </c>
      <c r="B277" s="10">
        <v>1790.46</v>
      </c>
      <c r="C277" s="11">
        <v>-3.4057853685220962E-2</v>
      </c>
      <c r="D277" s="11">
        <v>9.5037903352035435E-2</v>
      </c>
      <c r="E277" s="11">
        <v>1.1199403602107694</v>
      </c>
      <c r="F277" s="11">
        <v>13.84480390660765</v>
      </c>
    </row>
    <row r="278" spans="1:6" ht="18" customHeight="1">
      <c r="A278" s="94">
        <v>41310</v>
      </c>
      <c r="B278" s="10">
        <v>1790.89</v>
      </c>
      <c r="C278" s="11">
        <v>2.4016174614338581E-2</v>
      </c>
      <c r="D278" s="11">
        <v>0.11907690243522229</v>
      </c>
      <c r="E278" s="11">
        <v>1.1442255016576031</v>
      </c>
      <c r="F278" s="11">
        <v>13.872145073503228</v>
      </c>
    </row>
    <row r="279" spans="1:6" ht="18" customHeight="1">
      <c r="A279" s="94">
        <v>41311</v>
      </c>
      <c r="B279" s="10">
        <v>1790.65</v>
      </c>
      <c r="C279" s="11">
        <v>-1.3401158083414799E-2</v>
      </c>
      <c r="D279" s="11">
        <v>0.10565978666785547</v>
      </c>
      <c r="E279" s="11">
        <v>1.1306710041058876</v>
      </c>
      <c r="F279" s="11">
        <v>13.804061139534141</v>
      </c>
    </row>
    <row r="280" spans="1:6" ht="18" customHeight="1">
      <c r="A280" s="94">
        <v>41312</v>
      </c>
      <c r="B280" s="10">
        <v>1790.1</v>
      </c>
      <c r="C280" s="11">
        <v>-3.0715103454059811E-2</v>
      </c>
      <c r="D280" s="11">
        <v>7.4912229701018518E-2</v>
      </c>
      <c r="E280" s="11">
        <v>1.0996086138831851</v>
      </c>
      <c r="F280" s="11">
        <v>13.682405613945935</v>
      </c>
    </row>
    <row r="281" spans="1:6" ht="18" customHeight="1">
      <c r="A281" s="94">
        <v>41313</v>
      </c>
      <c r="B281" s="10">
        <v>1790.38</v>
      </c>
      <c r="C281" s="11">
        <v>1.5641584269054931E-2</v>
      </c>
      <c r="D281" s="11">
        <v>9.0565531429609436E-2</v>
      </c>
      <c r="E281" s="11">
        <v>1.115422194360205</v>
      </c>
      <c r="F281" s="11">
        <v>13.507721958765506</v>
      </c>
    </row>
    <row r="282" spans="1:6" ht="18" customHeight="1">
      <c r="A282" s="94">
        <v>41318</v>
      </c>
      <c r="B282" s="10">
        <v>1791.28</v>
      </c>
      <c r="C282" s="11">
        <v>5.0268658050245385E-2</v>
      </c>
      <c r="D282" s="11">
        <v>0.14087971555714063</v>
      </c>
      <c r="E282" s="11">
        <v>1.1662515601791323</v>
      </c>
      <c r="F282" s="11">
        <v>13.423838711311475</v>
      </c>
    </row>
    <row r="283" spans="1:6" ht="18" customHeight="1">
      <c r="A283" s="94">
        <v>41319</v>
      </c>
      <c r="B283" s="10">
        <v>1791</v>
      </c>
      <c r="C283" s="11">
        <v>-1.5631280425165706E-2</v>
      </c>
      <c r="D283" s="11">
        <v>0.12522641382857191</v>
      </c>
      <c r="E283" s="11">
        <v>1.1504379797021347</v>
      </c>
      <c r="F283" s="11">
        <v>13.358735141840828</v>
      </c>
    </row>
    <row r="284" spans="1:6" ht="18" customHeight="1">
      <c r="A284" s="94">
        <v>41320</v>
      </c>
      <c r="B284" s="10">
        <v>1791.38</v>
      </c>
      <c r="C284" s="11">
        <v>2.1217197096601303E-2</v>
      </c>
      <c r="D284" s="11">
        <v>0.14647018046021199</v>
      </c>
      <c r="E284" s="11">
        <v>1.1718992674923712</v>
      </c>
      <c r="F284" s="11">
        <v>13.13931309762908</v>
      </c>
    </row>
    <row r="285" spans="1:6" ht="18" customHeight="1">
      <c r="A285" s="94">
        <v>41323</v>
      </c>
      <c r="B285" s="10">
        <v>1791.78</v>
      </c>
      <c r="C285" s="11">
        <v>2.2329154059996803E-2</v>
      </c>
      <c r="D285" s="11">
        <v>0.168832040072453</v>
      </c>
      <c r="E285" s="11">
        <v>1.1944900967452154</v>
      </c>
      <c r="F285" s="11">
        <v>12.892209985130677</v>
      </c>
    </row>
    <row r="286" spans="1:6" ht="18" customHeight="1">
      <c r="A286" s="94">
        <v>41324</v>
      </c>
      <c r="B286" s="10">
        <v>1792.16</v>
      </c>
      <c r="C286" s="11">
        <v>2.1207960798763636E-2</v>
      </c>
      <c r="D286" s="11">
        <v>0.19007580670409308</v>
      </c>
      <c r="E286" s="11">
        <v>1.2159513845354519</v>
      </c>
      <c r="F286" s="11">
        <v>12.916152120769176</v>
      </c>
    </row>
    <row r="287" spans="1:6" ht="18" customHeight="1">
      <c r="A287" s="94">
        <v>41325</v>
      </c>
      <c r="B287" s="10">
        <v>1790.42</v>
      </c>
      <c r="C287" s="11">
        <v>-9.7089545576289904E-2</v>
      </c>
      <c r="D287" s="11">
        <v>9.2801717390833538E-2</v>
      </c>
      <c r="E287" s="11">
        <v>1.1176812772854872</v>
      </c>
      <c r="F287" s="11">
        <v>12.806522341792892</v>
      </c>
    </row>
    <row r="288" spans="1:6" ht="18" customHeight="1">
      <c r="A288" s="94">
        <v>41326</v>
      </c>
      <c r="B288" s="10">
        <v>1790.6</v>
      </c>
      <c r="C288" s="11">
        <v>1.0053506998342066E-2</v>
      </c>
      <c r="D288" s="11">
        <v>0.10286455421633089</v>
      </c>
      <c r="E288" s="11">
        <v>1.1278471504492682</v>
      </c>
      <c r="F288" s="11">
        <v>12.817863353411107</v>
      </c>
    </row>
    <row r="289" spans="1:6" ht="18" customHeight="1">
      <c r="A289" s="94">
        <v>41327</v>
      </c>
      <c r="B289" s="10">
        <v>1791.16</v>
      </c>
      <c r="C289" s="11">
        <v>3.127443315091849E-2</v>
      </c>
      <c r="D289" s="11">
        <v>0.13417115767346832</v>
      </c>
      <c r="E289" s="11">
        <v>1.1594743114032857</v>
      </c>
      <c r="F289" s="11">
        <v>12.899382922263335</v>
      </c>
    </row>
    <row r="290" spans="1:6" ht="18" customHeight="1">
      <c r="A290" s="94">
        <v>41330</v>
      </c>
      <c r="B290" s="10">
        <v>1791.6</v>
      </c>
      <c r="C290" s="11">
        <v>2.456508631276666E-2</v>
      </c>
      <c r="D290" s="11">
        <v>0.15876920324693344</v>
      </c>
      <c r="E290" s="11">
        <v>1.1843242235814344</v>
      </c>
      <c r="F290" s="11">
        <v>12.975539622784282</v>
      </c>
    </row>
    <row r="291" spans="1:6" ht="18" customHeight="1">
      <c r="A291" s="94">
        <v>41331</v>
      </c>
      <c r="B291" s="10">
        <v>1792.66</v>
      </c>
      <c r="C291" s="11">
        <v>5.9164992185767318E-2</v>
      </c>
      <c r="D291" s="11">
        <v>0.21802813121940545</v>
      </c>
      <c r="E291" s="11">
        <v>1.244189921101535</v>
      </c>
      <c r="F291" s="11">
        <v>13.042381591973928</v>
      </c>
    </row>
    <row r="292" spans="1:6" ht="18" customHeight="1">
      <c r="A292" s="94">
        <v>41332</v>
      </c>
      <c r="B292" s="10">
        <v>1794.2</v>
      </c>
      <c r="C292" s="11">
        <v>8.5905860564738923E-2</v>
      </c>
      <c r="D292" s="11">
        <v>0.30412129072654448</v>
      </c>
      <c r="E292" s="11">
        <v>1.3311646137250444</v>
      </c>
      <c r="F292" s="11">
        <v>13.119518822780263</v>
      </c>
    </row>
    <row r="293" spans="1:6" ht="18" customHeight="1">
      <c r="A293" s="94">
        <v>41333</v>
      </c>
      <c r="B293" s="10">
        <v>1795.82</v>
      </c>
      <c r="C293" s="11">
        <v>9.0290937465153931E-2</v>
      </c>
      <c r="D293" s="11">
        <v>0.39468682215613171</v>
      </c>
      <c r="E293" s="11">
        <v>1.4226574721991403</v>
      </c>
      <c r="F293" s="11">
        <v>13.044901453490198</v>
      </c>
    </row>
    <row r="294" spans="1:6" ht="18" customHeight="1">
      <c r="A294" s="94">
        <v>41334</v>
      </c>
      <c r="B294" s="10">
        <v>1797.37</v>
      </c>
      <c r="C294" s="11">
        <v>8.6311545700579195E-2</v>
      </c>
      <c r="D294" s="11">
        <v>8.6311545700579195E-2</v>
      </c>
      <c r="E294" s="11">
        <v>1.510196935554009</v>
      </c>
      <c r="F294" s="11">
        <v>12.716041640536812</v>
      </c>
    </row>
    <row r="295" spans="1:6" ht="18" customHeight="1">
      <c r="A295" s="94">
        <v>41337</v>
      </c>
      <c r="B295" s="10">
        <v>1796.76</v>
      </c>
      <c r="C295" s="11">
        <v>-3.3938476774397763E-2</v>
      </c>
      <c r="D295" s="11">
        <v>5.2343776102281581E-2</v>
      </c>
      <c r="E295" s="11">
        <v>1.4757459209433943</v>
      </c>
      <c r="F295" s="11">
        <v>12.42186669002583</v>
      </c>
    </row>
    <row r="296" spans="1:6" ht="18" customHeight="1">
      <c r="A296" s="94">
        <v>41338</v>
      </c>
      <c r="B296" s="10">
        <v>1798.33</v>
      </c>
      <c r="C296" s="11">
        <v>8.7379505331819374E-2</v>
      </c>
      <c r="D296" s="11">
        <v>0.13976901916672446</v>
      </c>
      <c r="E296" s="11">
        <v>1.5644149257608708</v>
      </c>
      <c r="F296" s="11">
        <v>12.579269934079962</v>
      </c>
    </row>
    <row r="297" spans="1:6" ht="18" customHeight="1">
      <c r="A297" s="94">
        <v>41339</v>
      </c>
      <c r="B297" s="10">
        <v>1799.18</v>
      </c>
      <c r="C297" s="11">
        <v>4.7266074635921029E-2</v>
      </c>
      <c r="D297" s="11">
        <v>0.18710115713156394</v>
      </c>
      <c r="E297" s="11">
        <v>1.6124204379232232</v>
      </c>
      <c r="F297" s="11">
        <v>12.699506401743887</v>
      </c>
    </row>
    <row r="298" spans="1:6" ht="18" customHeight="1">
      <c r="A298" s="94">
        <v>41340</v>
      </c>
      <c r="B298" s="10">
        <v>1798.33</v>
      </c>
      <c r="C298" s="11">
        <v>-4.7243744372449381E-2</v>
      </c>
      <c r="D298" s="11">
        <v>0.13976901916672446</v>
      </c>
      <c r="E298" s="11">
        <v>1.5644149257608708</v>
      </c>
      <c r="F298" s="11">
        <v>12.505317684742611</v>
      </c>
    </row>
    <row r="299" spans="1:6" ht="18" customHeight="1">
      <c r="A299" s="94">
        <v>41341</v>
      </c>
      <c r="B299" s="10">
        <v>1801.26</v>
      </c>
      <c r="C299" s="11">
        <v>0.16292893962732702</v>
      </c>
      <c r="D299" s="11">
        <v>0.3029256829749194</v>
      </c>
      <c r="E299" s="11">
        <v>1.72989275003812</v>
      </c>
      <c r="F299" s="11">
        <v>12.328818379106487</v>
      </c>
    </row>
    <row r="300" spans="1:6" ht="18" customHeight="1">
      <c r="A300" s="94">
        <v>41344</v>
      </c>
      <c r="B300" s="10">
        <v>1801.9</v>
      </c>
      <c r="C300" s="11">
        <v>3.5530684076712227E-2</v>
      </c>
      <c r="D300" s="11">
        <v>0.33856399861902364</v>
      </c>
      <c r="E300" s="11">
        <v>1.766038076842702</v>
      </c>
      <c r="F300" s="11">
        <v>12.073094122988714</v>
      </c>
    </row>
    <row r="301" spans="1:6" ht="18" customHeight="1">
      <c r="A301" s="94">
        <v>41345</v>
      </c>
      <c r="B301" s="10">
        <v>1801.58</v>
      </c>
      <c r="C301" s="11">
        <v>-1.775903213275809E-2</v>
      </c>
      <c r="D301" s="11">
        <v>0.32074484079696042</v>
      </c>
      <c r="E301" s="11">
        <v>1.7479654134403999</v>
      </c>
      <c r="F301" s="11">
        <v>12.12711532118027</v>
      </c>
    </row>
    <row r="302" spans="1:6" ht="18" customHeight="1">
      <c r="A302" s="94">
        <v>41346</v>
      </c>
      <c r="B302" s="10">
        <v>1801.45</v>
      </c>
      <c r="C302" s="11">
        <v>-7.2158882758355247E-3</v>
      </c>
      <c r="D302" s="11">
        <v>0.31350580793176874</v>
      </c>
      <c r="E302" s="11">
        <v>1.7406233939332383</v>
      </c>
      <c r="F302" s="11">
        <v>11.855871742491519</v>
      </c>
    </row>
    <row r="303" spans="1:6" ht="18" customHeight="1">
      <c r="A303" s="94">
        <v>41347</v>
      </c>
      <c r="B303" s="10">
        <v>1802.18</v>
      </c>
      <c r="C303" s="11">
        <v>4.0522912098595043E-2</v>
      </c>
      <c r="D303" s="11">
        <v>0.35415576171331509</v>
      </c>
      <c r="E303" s="11">
        <v>1.7818516573196996</v>
      </c>
      <c r="F303" s="11">
        <v>11.837312200964355</v>
      </c>
    </row>
    <row r="304" spans="1:6" ht="18" customHeight="1">
      <c r="A304" s="94">
        <v>41348</v>
      </c>
      <c r="B304" s="10">
        <v>1801.16</v>
      </c>
      <c r="C304" s="11">
        <v>-5.659812005459619E-2</v>
      </c>
      <c r="D304" s="11">
        <v>0.29735719615553435</v>
      </c>
      <c r="E304" s="11">
        <v>1.7242450427249034</v>
      </c>
      <c r="F304" s="11">
        <v>11.76985274497515</v>
      </c>
    </row>
    <row r="305" spans="1:6" ht="18" customHeight="1">
      <c r="A305" s="94">
        <v>41351</v>
      </c>
      <c r="B305" s="10">
        <v>1803.42</v>
      </c>
      <c r="C305" s="11">
        <v>0.12547469408603629</v>
      </c>
      <c r="D305" s="11">
        <v>0.423204998273774</v>
      </c>
      <c r="E305" s="11">
        <v>1.8518832280035813</v>
      </c>
      <c r="F305" s="11">
        <v>11.909401179025746</v>
      </c>
    </row>
    <row r="306" spans="1:6" ht="18" customHeight="1">
      <c r="A306" s="94">
        <v>41352</v>
      </c>
      <c r="B306" s="10">
        <v>1803.24</v>
      </c>
      <c r="C306" s="11">
        <v>-9.9810360315477631E-3</v>
      </c>
      <c r="D306" s="11">
        <v>0.4131817219988676</v>
      </c>
      <c r="E306" s="11">
        <v>1.8417173548398003</v>
      </c>
      <c r="F306" s="11">
        <v>11.898925838819974</v>
      </c>
    </row>
    <row r="307" spans="1:6" ht="18" customHeight="1">
      <c r="A307" s="94">
        <v>41353</v>
      </c>
      <c r="B307" s="10">
        <v>1804.27</v>
      </c>
      <c r="C307" s="11">
        <v>5.7119407289096813E-2</v>
      </c>
      <c r="D307" s="11">
        <v>0.47053713623859128</v>
      </c>
      <c r="E307" s="11">
        <v>1.8998887401659115</v>
      </c>
      <c r="F307" s="11">
        <v>11.969095196723334</v>
      </c>
    </row>
    <row r="308" spans="1:6" ht="18" customHeight="1">
      <c r="A308" s="94">
        <v>41354</v>
      </c>
      <c r="B308" s="10">
        <v>1803.06</v>
      </c>
      <c r="C308" s="11">
        <v>-6.7063133566480637E-2</v>
      </c>
      <c r="D308" s="11">
        <v>0.4031584457239612</v>
      </c>
      <c r="E308" s="11">
        <v>1.831551481675997</v>
      </c>
      <c r="F308" s="11">
        <v>11.823915753437397</v>
      </c>
    </row>
    <row r="309" spans="1:6" ht="18" customHeight="1">
      <c r="A309" s="94">
        <v>41355</v>
      </c>
      <c r="B309" s="10">
        <v>1803.82</v>
      </c>
      <c r="C309" s="11">
        <v>4.2150566259580025E-2</v>
      </c>
      <c r="D309" s="11">
        <v>0.44547894555133638</v>
      </c>
      <c r="E309" s="11">
        <v>1.8744740572564478</v>
      </c>
      <c r="F309" s="11">
        <v>12.016245218341703</v>
      </c>
    </row>
    <row r="310" spans="1:6" ht="18" customHeight="1">
      <c r="A310" s="94">
        <v>41358</v>
      </c>
      <c r="B310" s="10">
        <v>1804.94</v>
      </c>
      <c r="C310" s="11">
        <v>6.2090452484175884E-2</v>
      </c>
      <c r="D310" s="11">
        <v>0.50784599792852436</v>
      </c>
      <c r="E310" s="11">
        <v>1.9377283791644828</v>
      </c>
      <c r="F310" s="11">
        <v>12.069093979733768</v>
      </c>
    </row>
    <row r="311" spans="1:6" ht="18" customHeight="1">
      <c r="A311" s="94">
        <v>41359</v>
      </c>
      <c r="B311" s="10">
        <v>1805.79</v>
      </c>
      <c r="C311" s="11">
        <v>4.7092978159923859E-2</v>
      </c>
      <c r="D311" s="11">
        <v>0.55517813589336384</v>
      </c>
      <c r="E311" s="11">
        <v>1.985733891326813</v>
      </c>
      <c r="F311" s="11">
        <v>12.034917266923518</v>
      </c>
    </row>
    <row r="312" spans="1:6" ht="18" customHeight="1">
      <c r="A312" s="94">
        <v>41360</v>
      </c>
      <c r="B312" s="10">
        <v>1806.78</v>
      </c>
      <c r="C312" s="11">
        <v>5.4823650590596351E-2</v>
      </c>
      <c r="D312" s="11">
        <v>0.61030615540533795</v>
      </c>
      <c r="E312" s="11">
        <v>2.041646193727642</v>
      </c>
      <c r="F312" s="11">
        <v>12.132514941444427</v>
      </c>
    </row>
    <row r="313" spans="1:6" ht="18" customHeight="1">
      <c r="A313" s="94">
        <v>41361</v>
      </c>
      <c r="B313" s="10">
        <v>1808.05</v>
      </c>
      <c r="C313" s="11">
        <v>7.0290793566463172E-2</v>
      </c>
      <c r="D313" s="11">
        <v>0.68102593801160349</v>
      </c>
      <c r="E313" s="11">
        <v>2.1133720766054909</v>
      </c>
      <c r="F313" s="11">
        <v>12.245468090389867</v>
      </c>
    </row>
    <row r="314" spans="1:6" ht="18" customHeight="1">
      <c r="A314" s="94">
        <v>41365</v>
      </c>
      <c r="B314" s="10">
        <v>1804.67</v>
      </c>
      <c r="C314" s="11">
        <v>-0.1869417328060563</v>
      </c>
      <c r="D314" s="11">
        <v>-0.1869417328060563</v>
      </c>
      <c r="E314" s="11">
        <v>1.9224795694188002</v>
      </c>
      <c r="F314" s="11">
        <v>11.969598262757874</v>
      </c>
    </row>
    <row r="315" spans="1:6" ht="18" customHeight="1">
      <c r="A315" s="94">
        <v>41366</v>
      </c>
      <c r="B315" s="10">
        <v>1805.66</v>
      </c>
      <c r="C315" s="11">
        <v>5.4857674810349089E-2</v>
      </c>
      <c r="D315" s="11">
        <v>-0.13218660988356667</v>
      </c>
      <c r="E315" s="11">
        <v>1.9783918718196292</v>
      </c>
      <c r="F315" s="11">
        <v>11.839505484636215</v>
      </c>
    </row>
    <row r="316" spans="1:6" ht="18" customHeight="1">
      <c r="A316" s="94">
        <v>41367</v>
      </c>
      <c r="B316" s="10">
        <v>1802.41</v>
      </c>
      <c r="C316" s="11">
        <v>-0.17998958829458234</v>
      </c>
      <c r="D316" s="11">
        <v>-0.31193827604324431</v>
      </c>
      <c r="E316" s="11">
        <v>1.7948413841401001</v>
      </c>
      <c r="F316" s="11">
        <v>11.495945118367912</v>
      </c>
    </row>
    <row r="317" spans="1:6" ht="18" customHeight="1">
      <c r="A317" s="94">
        <v>41368</v>
      </c>
      <c r="B317" s="10">
        <v>1802.57</v>
      </c>
      <c r="C317" s="11">
        <v>8.8770035674423653E-3</v>
      </c>
      <c r="D317" s="11">
        <v>-0.30308896324769963</v>
      </c>
      <c r="E317" s="11">
        <v>1.8038777158412511</v>
      </c>
      <c r="F317" s="11">
        <v>11.486532455082422</v>
      </c>
    </row>
    <row r="318" spans="1:6" ht="18" customHeight="1">
      <c r="A318" s="94">
        <v>41369</v>
      </c>
      <c r="B318" s="10">
        <v>1804.18</v>
      </c>
      <c r="C318" s="11">
        <v>8.9316919731285971E-2</v>
      </c>
      <c r="D318" s="11">
        <v>-0.21404275324243827</v>
      </c>
      <c r="E318" s="11">
        <v>1.8948058035840321</v>
      </c>
      <c r="F318" s="11">
        <v>11.540577801682828</v>
      </c>
    </row>
    <row r="319" spans="1:6" ht="18" customHeight="1">
      <c r="A319" s="94">
        <v>41372</v>
      </c>
      <c r="B319" s="10">
        <v>1805.5</v>
      </c>
      <c r="C319" s="11">
        <v>7.3163431586653616E-2</v>
      </c>
      <c r="D319" s="11">
        <v>-0.14103592267912246</v>
      </c>
      <c r="E319" s="11">
        <v>1.9693555401184781</v>
      </c>
      <c r="F319" s="11">
        <v>11.622184716014129</v>
      </c>
    </row>
    <row r="320" spans="1:6" ht="18" customHeight="1">
      <c r="A320" s="94">
        <v>41373</v>
      </c>
      <c r="B320" s="10">
        <v>1806.67</v>
      </c>
      <c r="C320" s="11">
        <v>6.4801993907503963E-2</v>
      </c>
      <c r="D320" s="11">
        <v>-7.6325322861636735E-2</v>
      </c>
      <c r="E320" s="11">
        <v>2.0354337156831104</v>
      </c>
      <c r="F320" s="11">
        <v>11.825873818557708</v>
      </c>
    </row>
    <row r="321" spans="1:6" ht="18" customHeight="1">
      <c r="A321" s="94">
        <v>41374</v>
      </c>
      <c r="B321" s="10">
        <v>1809.94</v>
      </c>
      <c r="C321" s="11">
        <v>0.18099597602219131</v>
      </c>
      <c r="D321" s="11">
        <v>0.10453250739748121</v>
      </c>
      <c r="E321" s="11">
        <v>2.2201137448252917</v>
      </c>
      <c r="F321" s="11">
        <v>12.067118665056809</v>
      </c>
    </row>
    <row r="322" spans="1:6" ht="18" customHeight="1">
      <c r="A322" s="94">
        <v>41375</v>
      </c>
      <c r="B322" s="10">
        <v>1808.73</v>
      </c>
      <c r="C322" s="11">
        <v>-6.6853044852321908E-2</v>
      </c>
      <c r="D322" s="11">
        <v>3.7609579381103764E-2</v>
      </c>
      <c r="E322" s="11">
        <v>2.1517764863353772</v>
      </c>
      <c r="F322" s="11">
        <v>11.957537680666031</v>
      </c>
    </row>
    <row r="323" spans="1:6" ht="18" customHeight="1">
      <c r="A323" s="94">
        <v>41376</v>
      </c>
      <c r="B323" s="10">
        <v>1803.92</v>
      </c>
      <c r="C323" s="11">
        <v>-0.26593244984048914</v>
      </c>
      <c r="D323" s="11">
        <v>-0.2284228865352067</v>
      </c>
      <c r="E323" s="11">
        <v>1.8801217645696644</v>
      </c>
      <c r="F323" s="11">
        <v>11.493485623872047</v>
      </c>
    </row>
    <row r="324" spans="1:6" ht="18" customHeight="1">
      <c r="A324" s="94">
        <v>41379</v>
      </c>
      <c r="B324" s="10">
        <v>1797.66</v>
      </c>
      <c r="C324" s="11">
        <v>-0.34702204088873367</v>
      </c>
      <c r="D324" s="11">
        <v>-0.57465224966123385</v>
      </c>
      <c r="E324" s="11">
        <v>1.5265752867623439</v>
      </c>
      <c r="F324" s="11">
        <v>11.005724236305369</v>
      </c>
    </row>
    <row r="325" spans="1:6" ht="18" customHeight="1">
      <c r="A325" s="94">
        <v>41380</v>
      </c>
      <c r="B325" s="10">
        <v>1801.47</v>
      </c>
      <c r="C325" s="11">
        <v>0.21194219151563498</v>
      </c>
      <c r="D325" s="11">
        <v>-0.36392798871712762</v>
      </c>
      <c r="E325" s="11">
        <v>1.7417529353958683</v>
      </c>
      <c r="F325" s="11">
        <v>11.199792596433401</v>
      </c>
    </row>
    <row r="326" spans="1:6" ht="18" customHeight="1">
      <c r="A326" s="94">
        <v>41381</v>
      </c>
      <c r="B326" s="10">
        <v>1801.65</v>
      </c>
      <c r="C326" s="11">
        <v>9.9918399973475402E-3</v>
      </c>
      <c r="D326" s="11">
        <v>-0.35397251182212042</v>
      </c>
      <c r="E326" s="11">
        <v>1.7519188085596715</v>
      </c>
      <c r="F326" s="11">
        <v>11.092955141051331</v>
      </c>
    </row>
    <row r="327" spans="1:6" ht="18" customHeight="1">
      <c r="A327" s="94">
        <v>41382</v>
      </c>
      <c r="B327" s="10">
        <v>1809.87</v>
      </c>
      <c r="C327" s="11">
        <v>0.45624843893097289</v>
      </c>
      <c r="D327" s="11">
        <v>0.10066093304941237</v>
      </c>
      <c r="E327" s="11">
        <v>2.21616034970602</v>
      </c>
      <c r="F327" s="11">
        <v>11.424613679738972</v>
      </c>
    </row>
    <row r="328" spans="1:6" ht="18" customHeight="1">
      <c r="A328" s="94">
        <v>41383</v>
      </c>
      <c r="B328" s="10">
        <v>1812.3</v>
      </c>
      <c r="C328" s="11">
        <v>0.13426378690182261</v>
      </c>
      <c r="D328" s="11">
        <v>0.23505987113188187</v>
      </c>
      <c r="E328" s="11">
        <v>2.3533996374171862</v>
      </c>
      <c r="F328" s="11">
        <v>11.250253218172768</v>
      </c>
    </row>
    <row r="329" spans="1:6" ht="18" customHeight="1">
      <c r="A329" s="94">
        <v>41386</v>
      </c>
      <c r="B329" s="10">
        <v>1814.82</v>
      </c>
      <c r="C329" s="11">
        <v>0.13904982618770934</v>
      </c>
      <c r="D329" s="11">
        <v>0.37443654766184942</v>
      </c>
      <c r="E329" s="11">
        <v>2.4957218617102317</v>
      </c>
      <c r="F329" s="11">
        <v>11.312700106723582</v>
      </c>
    </row>
    <row r="330" spans="1:6" ht="18" customHeight="1">
      <c r="A330" s="94">
        <v>41387</v>
      </c>
      <c r="B330" s="10">
        <v>1817.89</v>
      </c>
      <c r="C330" s="11">
        <v>0.16916278198388923</v>
      </c>
      <c r="D330" s="11">
        <v>0.54423273692654206</v>
      </c>
      <c r="E330" s="11">
        <v>2.6691064762259797</v>
      </c>
      <c r="F330" s="11">
        <v>11.4524643030121</v>
      </c>
    </row>
    <row r="331" spans="1:6" ht="18" customHeight="1">
      <c r="A331" s="94">
        <v>41388</v>
      </c>
      <c r="B331" s="10">
        <v>1818.17</v>
      </c>
      <c r="C331" s="11">
        <v>1.5402472096770481E-2</v>
      </c>
      <c r="D331" s="11">
        <v>0.55971903431875081</v>
      </c>
      <c r="E331" s="11">
        <v>2.6849200567029774</v>
      </c>
      <c r="F331" s="11">
        <v>11.308579999387792</v>
      </c>
    </row>
    <row r="332" spans="1:6" ht="18" customHeight="1">
      <c r="A332" s="94">
        <v>41389</v>
      </c>
      <c r="B332" s="10">
        <v>1817.41</v>
      </c>
      <c r="C332" s="11">
        <v>-4.1800271701764036E-2</v>
      </c>
      <c r="D332" s="11">
        <v>0.5176847985398636</v>
      </c>
      <c r="E332" s="11">
        <v>2.6419974811225266</v>
      </c>
      <c r="F332" s="11">
        <v>11.214392803598194</v>
      </c>
    </row>
    <row r="333" spans="1:6" ht="18" customHeight="1">
      <c r="A333" s="94">
        <v>41390</v>
      </c>
      <c r="B333" s="10">
        <v>1814.98</v>
      </c>
      <c r="C333" s="11">
        <v>-0.13370675851899216</v>
      </c>
      <c r="D333" s="11">
        <v>0.3832858604573941</v>
      </c>
      <c r="E333" s="11">
        <v>2.5047581934113827</v>
      </c>
      <c r="F333" s="11">
        <v>10.940775921613222</v>
      </c>
    </row>
    <row r="334" spans="1:6" ht="18" customHeight="1">
      <c r="A334" s="94">
        <v>41393</v>
      </c>
      <c r="B334" s="10">
        <v>1815.73</v>
      </c>
      <c r="C334" s="11">
        <v>4.1322769396900938E-2</v>
      </c>
      <c r="D334" s="11">
        <v>0.4247670141865667</v>
      </c>
      <c r="E334" s="11">
        <v>2.5471159982604963</v>
      </c>
      <c r="F334" s="11">
        <v>10.745631423256397</v>
      </c>
    </row>
    <row r="335" spans="1:6" ht="18" customHeight="1">
      <c r="A335" s="94">
        <v>41394</v>
      </c>
      <c r="B335" s="10">
        <v>1817.81</v>
      </c>
      <c r="C335" s="11">
        <v>0.11455447671184782</v>
      </c>
      <c r="D335" s="11">
        <v>0.53980808052873641</v>
      </c>
      <c r="E335" s="11">
        <v>2.6645883103753931</v>
      </c>
      <c r="F335" s="11">
        <v>10.711110028381054</v>
      </c>
    </row>
    <row r="336" spans="1:6" ht="18" customHeight="1">
      <c r="A336" s="94">
        <v>41396</v>
      </c>
      <c r="B336" s="10">
        <v>1821.3</v>
      </c>
      <c r="C336" s="11">
        <v>0.19198926180403753</v>
      </c>
      <c r="D336" s="11">
        <v>0.19198926180403753</v>
      </c>
      <c r="E336" s="11">
        <v>2.8616932956066377</v>
      </c>
      <c r="F336" s="11">
        <v>10.592950177611815</v>
      </c>
    </row>
    <row r="337" spans="1:6" ht="18" customHeight="1">
      <c r="A337" s="94">
        <v>41397</v>
      </c>
      <c r="B337" s="10">
        <v>1822.86</v>
      </c>
      <c r="C337" s="11">
        <v>8.565310492505418E-2</v>
      </c>
      <c r="D337" s="11">
        <v>0.27780681149294217</v>
      </c>
      <c r="E337" s="11">
        <v>2.9497975296927992</v>
      </c>
      <c r="F337" s="11">
        <v>10.672891862519496</v>
      </c>
    </row>
    <row r="338" spans="1:6" ht="18" customHeight="1">
      <c r="A338" s="94">
        <v>41400</v>
      </c>
      <c r="B338" s="10">
        <v>1824.38</v>
      </c>
      <c r="C338" s="11">
        <v>8.3385449239115061E-2</v>
      </c>
      <c r="D338" s="11">
        <v>0.36142391118985095</v>
      </c>
      <c r="E338" s="11">
        <v>3.0356426808537007</v>
      </c>
      <c r="F338" s="11">
        <v>10.535659107295414</v>
      </c>
    </row>
    <row r="339" spans="1:6" ht="18" customHeight="1">
      <c r="A339" s="94">
        <v>41401</v>
      </c>
      <c r="B339" s="10">
        <v>1825.82</v>
      </c>
      <c r="C339" s="11">
        <v>7.8930924478437525E-2</v>
      </c>
      <c r="D339" s="11">
        <v>0.44064011090267918</v>
      </c>
      <c r="E339" s="11">
        <v>3.1169696661640156</v>
      </c>
      <c r="F339" s="11">
        <v>10.430212233196446</v>
      </c>
    </row>
    <row r="340" spans="1:6" ht="18" customHeight="1">
      <c r="A340" s="94">
        <v>41402</v>
      </c>
      <c r="B340" s="10">
        <v>1826.89</v>
      </c>
      <c r="C340" s="11">
        <v>5.8603805413470766E-2</v>
      </c>
      <c r="D340" s="11">
        <v>0.49950214818932359</v>
      </c>
      <c r="E340" s="11">
        <v>3.1774001344154312</v>
      </c>
      <c r="F340" s="11">
        <v>10.652873089805649</v>
      </c>
    </row>
    <row r="341" spans="1:6" ht="18" customHeight="1">
      <c r="A341" s="94">
        <v>41403</v>
      </c>
      <c r="B341" s="10">
        <v>1830.07</v>
      </c>
      <c r="C341" s="11">
        <v>0.17406630941105838</v>
      </c>
      <c r="D341" s="11">
        <v>0.6744379225551711</v>
      </c>
      <c r="E341" s="11">
        <v>3.3569972269756887</v>
      </c>
      <c r="F341" s="11">
        <v>10.873015873015879</v>
      </c>
    </row>
    <row r="342" spans="1:6" ht="18" customHeight="1">
      <c r="A342" s="94">
        <v>41404</v>
      </c>
      <c r="B342" s="10">
        <v>1831.35</v>
      </c>
      <c r="C342" s="11">
        <v>6.9942679788193018E-2</v>
      </c>
      <c r="D342" s="11">
        <v>0.74485232229990483</v>
      </c>
      <c r="E342" s="11">
        <v>3.4292878805848748</v>
      </c>
      <c r="F342" s="11">
        <v>10.733872284333934</v>
      </c>
    </row>
    <row r="343" spans="1:6" ht="18" customHeight="1">
      <c r="A343" s="94">
        <v>41407</v>
      </c>
      <c r="B343" s="10">
        <v>1829.86</v>
      </c>
      <c r="C343" s="11">
        <v>-8.1360744805747398E-2</v>
      </c>
      <c r="D343" s="11">
        <v>0.66288556009703736</v>
      </c>
      <c r="E343" s="11">
        <v>3.3451370416179405</v>
      </c>
      <c r="F343" s="11">
        <v>10.507467373646474</v>
      </c>
    </row>
    <row r="344" spans="1:6" ht="18" customHeight="1">
      <c r="A344" s="94">
        <v>41408</v>
      </c>
      <c r="B344" s="10">
        <v>1830.38</v>
      </c>
      <c r="C344" s="11">
        <v>2.8417474560904488E-2</v>
      </c>
      <c r="D344" s="11">
        <v>0.69149140999336112</v>
      </c>
      <c r="E344" s="11">
        <v>3.3745051196466758</v>
      </c>
      <c r="F344" s="11">
        <v>10.438161435518701</v>
      </c>
    </row>
    <row r="345" spans="1:6" ht="18" customHeight="1">
      <c r="A345" s="94">
        <v>41409</v>
      </c>
      <c r="B345" s="10">
        <v>1833.78</v>
      </c>
      <c r="C345" s="11">
        <v>0.1857537779040408</v>
      </c>
      <c r="D345" s="11">
        <v>0.87852965931534133</v>
      </c>
      <c r="E345" s="11">
        <v>3.5665271682960187</v>
      </c>
      <c r="F345" s="11">
        <v>10.54992223200184</v>
      </c>
    </row>
    <row r="346" spans="1:6" ht="18" customHeight="1">
      <c r="A346" s="94">
        <v>41410</v>
      </c>
      <c r="B346" s="10">
        <v>1831.8</v>
      </c>
      <c r="C346" s="11">
        <v>-0.10797369368190646</v>
      </c>
      <c r="D346" s="11">
        <v>0.76960738471016921</v>
      </c>
      <c r="E346" s="11">
        <v>3.4547025634943385</v>
      </c>
      <c r="F346" s="11">
        <v>10.329458531590685</v>
      </c>
    </row>
    <row r="347" spans="1:6" ht="18" customHeight="1">
      <c r="A347" s="94">
        <v>41411</v>
      </c>
      <c r="B347" s="10">
        <v>1834.01</v>
      </c>
      <c r="C347" s="11">
        <v>0.12064635877280239</v>
      </c>
      <c r="D347" s="11">
        <v>0.891182246769473</v>
      </c>
      <c r="E347" s="11">
        <v>3.5795168951164191</v>
      </c>
      <c r="F347" s="11">
        <v>10.599792551138565</v>
      </c>
    </row>
    <row r="348" spans="1:6" ht="18" customHeight="1">
      <c r="A348" s="94">
        <v>41414</v>
      </c>
      <c r="B348" s="10">
        <v>1833.4</v>
      </c>
      <c r="C348" s="11">
        <v>-3.3260451142569369E-2</v>
      </c>
      <c r="D348" s="11">
        <v>0.85762538439111413</v>
      </c>
      <c r="E348" s="11">
        <v>3.5450658805058044</v>
      </c>
      <c r="F348" s="11">
        <v>10.547673458066775</v>
      </c>
    </row>
    <row r="349" spans="1:6" ht="18" customHeight="1">
      <c r="A349" s="94">
        <v>41415</v>
      </c>
      <c r="B349" s="10">
        <v>1835.02</v>
      </c>
      <c r="C349" s="11">
        <v>8.8360423257327625E-2</v>
      </c>
      <c r="D349" s="11">
        <v>0.94674360906805699</v>
      </c>
      <c r="E349" s="11">
        <v>3.6365587389799003</v>
      </c>
      <c r="F349" s="11">
        <v>10.608005882955695</v>
      </c>
    </row>
    <row r="350" spans="1:6" ht="18" customHeight="1">
      <c r="A350" s="94">
        <v>41416</v>
      </c>
      <c r="B350" s="10">
        <v>1835.93</v>
      </c>
      <c r="C350" s="11">
        <v>4.9590740155425195E-2</v>
      </c>
      <c r="D350" s="11">
        <v>0.9968038463865847</v>
      </c>
      <c r="E350" s="11">
        <v>3.6879528755301649</v>
      </c>
      <c r="F350" s="11">
        <v>10.908201237193138</v>
      </c>
    </row>
    <row r="351" spans="1:6" ht="18" customHeight="1">
      <c r="A351" s="94">
        <v>41417</v>
      </c>
      <c r="B351" s="10">
        <v>1832.43</v>
      </c>
      <c r="C351" s="11">
        <v>-0.19063907665325397</v>
      </c>
      <c r="D351" s="11">
        <v>0.80426447208454821</v>
      </c>
      <c r="E351" s="11">
        <v>3.4902831195676054</v>
      </c>
      <c r="F351" s="11">
        <v>10.69409206234142</v>
      </c>
    </row>
    <row r="352" spans="1:6" ht="18" customHeight="1">
      <c r="A352" s="94">
        <v>41418</v>
      </c>
      <c r="B352" s="10">
        <v>1830.19</v>
      </c>
      <c r="C352" s="11">
        <v>-0.12224205017381529</v>
      </c>
      <c r="D352" s="11">
        <v>0.68103927253124752</v>
      </c>
      <c r="E352" s="11">
        <v>3.3637744757515575</v>
      </c>
      <c r="F352" s="11">
        <v>10.976430568103957</v>
      </c>
    </row>
    <row r="353" spans="1:6" ht="18" customHeight="1">
      <c r="A353" s="94">
        <v>41421</v>
      </c>
      <c r="B353" s="10">
        <v>1829.62</v>
      </c>
      <c r="C353" s="11">
        <v>-3.1144307421637762E-2</v>
      </c>
      <c r="D353" s="11">
        <v>0.64968286014490673</v>
      </c>
      <c r="E353" s="11">
        <v>3.331582544066225</v>
      </c>
      <c r="F353" s="11">
        <v>10.849110902426462</v>
      </c>
    </row>
    <row r="354" spans="1:6" ht="18" customHeight="1">
      <c r="A354" s="94">
        <v>41422</v>
      </c>
      <c r="B354" s="10">
        <v>1831.15</v>
      </c>
      <c r="C354" s="11">
        <v>8.3623921907283183E-2</v>
      </c>
      <c r="D354" s="11">
        <v>0.73385007233979227</v>
      </c>
      <c r="E354" s="11">
        <v>3.4179924659584415</v>
      </c>
      <c r="F354" s="11">
        <v>10.959285943682628</v>
      </c>
    </row>
    <row r="355" spans="1:6" ht="18" customHeight="1">
      <c r="A355" s="94">
        <v>41423</v>
      </c>
      <c r="B355" s="10">
        <v>1832.53</v>
      </c>
      <c r="C355" s="11">
        <v>7.5362477131846184E-2</v>
      </c>
      <c r="D355" s="11">
        <v>0.80976559706460449</v>
      </c>
      <c r="E355" s="11">
        <v>3.495930826880822</v>
      </c>
      <c r="F355" s="11">
        <v>10.893731354121904</v>
      </c>
    </row>
    <row r="356" spans="1:6" ht="18" customHeight="1">
      <c r="A356" s="94">
        <v>41425</v>
      </c>
      <c r="B356" s="10">
        <v>1827.35</v>
      </c>
      <c r="C356" s="11">
        <v>-0.28266931509989268</v>
      </c>
      <c r="D356" s="11">
        <v>0.52480732309756473</v>
      </c>
      <c r="E356" s="11">
        <v>3.2033795880562099</v>
      </c>
      <c r="F356" s="11">
        <v>10.342557983660106</v>
      </c>
    </row>
    <row r="357" spans="1:6" ht="18" customHeight="1">
      <c r="A357" s="94">
        <v>41428</v>
      </c>
      <c r="B357" s="10">
        <v>1823.97</v>
      </c>
      <c r="C357" s="11">
        <v>-0.18496730237775871</v>
      </c>
      <c r="D357" s="11">
        <v>-0.18496730237775871</v>
      </c>
      <c r="E357" s="11">
        <v>3.0124870808695192</v>
      </c>
      <c r="F357" s="11">
        <v>10.248970932235668</v>
      </c>
    </row>
    <row r="358" spans="1:6" ht="18" customHeight="1">
      <c r="A358" s="94">
        <v>41429</v>
      </c>
      <c r="B358" s="10">
        <v>1827.72</v>
      </c>
      <c r="C358" s="11">
        <v>0.20559548676788442</v>
      </c>
      <c r="D358" s="11">
        <v>2.0247899964442873E-2</v>
      </c>
      <c r="E358" s="11">
        <v>3.2242761051151314</v>
      </c>
      <c r="F358" s="11">
        <v>10.71454532238134</v>
      </c>
    </row>
    <row r="359" spans="1:6" ht="18" customHeight="1">
      <c r="A359" s="94">
        <v>41430</v>
      </c>
      <c r="B359" s="10">
        <v>1823.97</v>
      </c>
      <c r="C359" s="11">
        <v>-0.20517365898496953</v>
      </c>
      <c r="D359" s="11">
        <v>-0.18496730237775871</v>
      </c>
      <c r="E359" s="11">
        <v>3.0124870808695192</v>
      </c>
      <c r="F359" s="11">
        <v>10.489396114634641</v>
      </c>
    </row>
    <row r="360" spans="1:6" ht="18" customHeight="1">
      <c r="A360" s="94">
        <v>41431</v>
      </c>
      <c r="B360" s="10">
        <v>1820.51</v>
      </c>
      <c r="C360" s="11">
        <v>-0.18969610245782587</v>
      </c>
      <c r="D360" s="11">
        <v>-0.37431252907215162</v>
      </c>
      <c r="E360" s="11">
        <v>2.8170764078322419</v>
      </c>
      <c r="F360" s="11">
        <v>10.194359871435577</v>
      </c>
    </row>
    <row r="361" spans="1:6" ht="18" customHeight="1">
      <c r="A361" s="94">
        <v>41432</v>
      </c>
      <c r="B361" s="10">
        <v>1819.63</v>
      </c>
      <c r="C361" s="11">
        <v>-4.8338103059031301E-2</v>
      </c>
      <c r="D361" s="11">
        <v>-0.42246969655510558</v>
      </c>
      <c r="E361" s="11">
        <v>2.7673765834759445</v>
      </c>
      <c r="F361" s="11">
        <v>10.141094008195694</v>
      </c>
    </row>
    <row r="362" spans="1:6" ht="18" customHeight="1">
      <c r="A362" s="94">
        <v>41435</v>
      </c>
      <c r="B362" s="10">
        <v>1817.52</v>
      </c>
      <c r="C362" s="11">
        <v>-0.11595763973994977</v>
      </c>
      <c r="D362" s="11">
        <v>-0.53793745040632279</v>
      </c>
      <c r="E362" s="11">
        <v>2.6482099591670583</v>
      </c>
      <c r="F362" s="11">
        <v>9.8385225294913994</v>
      </c>
    </row>
    <row r="363" spans="1:6" ht="18" customHeight="1">
      <c r="A363" s="94">
        <v>41436</v>
      </c>
      <c r="B363" s="10">
        <v>1811.64</v>
      </c>
      <c r="C363" s="11">
        <v>-0.32351776046479763</v>
      </c>
      <c r="D363" s="11">
        <v>-0.85971488767886406</v>
      </c>
      <c r="E363" s="11">
        <v>2.316124769149952</v>
      </c>
      <c r="F363" s="11">
        <v>9.4487808414489791</v>
      </c>
    </row>
    <row r="364" spans="1:6" ht="18" customHeight="1">
      <c r="A364" s="94">
        <v>41437</v>
      </c>
      <c r="B364" s="10">
        <v>1811.76</v>
      </c>
      <c r="C364" s="11">
        <v>6.623832549501607E-3</v>
      </c>
      <c r="D364" s="11">
        <v>-0.85314800120392942</v>
      </c>
      <c r="E364" s="11">
        <v>2.3229020179258209</v>
      </c>
      <c r="F364" s="11">
        <v>9.2415389902863474</v>
      </c>
    </row>
    <row r="365" spans="1:6" ht="18" customHeight="1">
      <c r="A365" s="94">
        <v>41438</v>
      </c>
      <c r="B365" s="10">
        <v>1814.88</v>
      </c>
      <c r="C365" s="11">
        <v>0.17220823950192532</v>
      </c>
      <c r="D365" s="11">
        <v>-0.68240895285521797</v>
      </c>
      <c r="E365" s="11">
        <v>2.4991104860981661</v>
      </c>
      <c r="F365" s="11">
        <v>9.3432943728160023</v>
      </c>
    </row>
    <row r="366" spans="1:6" ht="18" customHeight="1">
      <c r="A366" s="94">
        <v>41439</v>
      </c>
      <c r="B366" s="10">
        <v>1812.13</v>
      </c>
      <c r="C366" s="11">
        <v>-0.15152516970818874</v>
      </c>
      <c r="D366" s="11">
        <v>-0.83290010123948655</v>
      </c>
      <c r="E366" s="11">
        <v>2.3437985349847201</v>
      </c>
      <c r="F366" s="11">
        <v>9.2144596321207306</v>
      </c>
    </row>
    <row r="367" spans="1:6" ht="18" customHeight="1">
      <c r="A367" s="94">
        <v>41442</v>
      </c>
      <c r="B367" s="10">
        <v>1814.7</v>
      </c>
      <c r="C367" s="11">
        <v>0.14182205470909537</v>
      </c>
      <c r="D367" s="11">
        <v>-0.69225928256764213</v>
      </c>
      <c r="E367" s="11">
        <v>2.4889446129343851</v>
      </c>
      <c r="F367" s="11">
        <v>9.4108922531517472</v>
      </c>
    </row>
    <row r="368" spans="1:6" ht="18" customHeight="1">
      <c r="A368" s="94">
        <v>41443</v>
      </c>
      <c r="B368" s="10">
        <v>1815.88</v>
      </c>
      <c r="C368" s="11">
        <v>6.502452195955577E-2</v>
      </c>
      <c r="D368" s="11">
        <v>-0.62768489889729606</v>
      </c>
      <c r="E368" s="11">
        <v>2.5555875592303323</v>
      </c>
      <c r="F368" s="11">
        <v>9.2652987544376906</v>
      </c>
    </row>
    <row r="369" spans="1:6" ht="18" customHeight="1">
      <c r="A369" s="94">
        <v>41444</v>
      </c>
      <c r="B369" s="10">
        <v>1815.69</v>
      </c>
      <c r="C369" s="11">
        <v>-1.0463246470038268E-2</v>
      </c>
      <c r="D369" s="11">
        <v>-0.63808246914930367</v>
      </c>
      <c r="E369" s="11">
        <v>2.5448569153352141</v>
      </c>
      <c r="F369" s="11">
        <v>9.2459777860675718</v>
      </c>
    </row>
    <row r="370" spans="1:6" ht="18" customHeight="1">
      <c r="A370" s="94">
        <v>41445</v>
      </c>
      <c r="B370" s="10">
        <v>1820.51</v>
      </c>
      <c r="C370" s="11">
        <v>0.26546381816279219</v>
      </c>
      <c r="D370" s="11">
        <v>-0.37431252907215162</v>
      </c>
      <c r="E370" s="11">
        <v>2.8170764078322419</v>
      </c>
      <c r="F370" s="11">
        <v>9.5953332691196316</v>
      </c>
    </row>
    <row r="371" spans="1:6" ht="18" customHeight="1">
      <c r="A371" s="94">
        <v>41446</v>
      </c>
      <c r="B371" s="10">
        <v>1817.03</v>
      </c>
      <c r="C371" s="11">
        <v>-0.19115522573345256</v>
      </c>
      <c r="D371" s="11">
        <v>-0.56475223684570031</v>
      </c>
      <c r="E371" s="11">
        <v>2.6205361933323124</v>
      </c>
      <c r="F371" s="11">
        <v>9.314763566357831</v>
      </c>
    </row>
    <row r="372" spans="1:6" ht="18" customHeight="1">
      <c r="A372" s="94">
        <v>41449</v>
      </c>
      <c r="B372" s="10">
        <v>1811.39</v>
      </c>
      <c r="C372" s="11">
        <v>-0.31039663626907243</v>
      </c>
      <c r="D372" s="11">
        <v>-0.87339590116835009</v>
      </c>
      <c r="E372" s="11">
        <v>2.3020055008669216</v>
      </c>
      <c r="F372" s="11">
        <v>8.9538233896531381</v>
      </c>
    </row>
    <row r="373" spans="1:6" ht="18" customHeight="1">
      <c r="A373" s="94">
        <v>41450</v>
      </c>
      <c r="B373" s="10">
        <v>1812.26</v>
      </c>
      <c r="C373" s="11">
        <v>4.8029413875516624E-2</v>
      </c>
      <c r="D373" s="11">
        <v>-0.82578597422496847</v>
      </c>
      <c r="E373" s="11">
        <v>2.351140554491904</v>
      </c>
      <c r="F373" s="11">
        <v>8.9563455560966574</v>
      </c>
    </row>
    <row r="374" spans="1:6" ht="18" customHeight="1">
      <c r="A374" s="94">
        <v>41451</v>
      </c>
      <c r="B374" s="10">
        <v>1814.05</v>
      </c>
      <c r="C374" s="11">
        <v>9.8771699425026505E-2</v>
      </c>
      <c r="D374" s="11">
        <v>-0.72782991764029914</v>
      </c>
      <c r="E374" s="11">
        <v>2.4522345153984659</v>
      </c>
      <c r="F374" s="11">
        <v>8.995812128604296</v>
      </c>
    </row>
    <row r="375" spans="1:6" ht="18" customHeight="1">
      <c r="A375" s="94">
        <v>41452</v>
      </c>
      <c r="B375" s="10">
        <v>1818.96</v>
      </c>
      <c r="C375" s="11">
        <v>0.27066508640887221</v>
      </c>
      <c r="D375" s="11">
        <v>-0.45913481270691836</v>
      </c>
      <c r="E375" s="11">
        <v>2.7295369444773954</v>
      </c>
      <c r="F375" s="11">
        <v>9.1445852534562277</v>
      </c>
    </row>
    <row r="376" spans="1:6" ht="18" customHeight="1">
      <c r="A376" s="94">
        <v>41453</v>
      </c>
      <c r="B376" s="10">
        <v>1823.77</v>
      </c>
      <c r="C376" s="11">
        <v>0.26443682104058119</v>
      </c>
      <c r="D376" s="11">
        <v>-0.19591211316933865</v>
      </c>
      <c r="E376" s="11">
        <v>3.001191666243086</v>
      </c>
      <c r="F376" s="11">
        <v>9.3347961104516699</v>
      </c>
    </row>
    <row r="377" spans="1:6" ht="18" customHeight="1">
      <c r="A377" s="94">
        <v>41456</v>
      </c>
      <c r="B377" s="10">
        <v>1824.96</v>
      </c>
      <c r="C377" s="11">
        <v>6.524945579760022E-2</v>
      </c>
      <c r="D377" s="11">
        <v>6.524945579760022E-2</v>
      </c>
      <c r="E377" s="11">
        <v>3.0683993832703482</v>
      </c>
      <c r="F377" s="11">
        <v>9.3681081599386253</v>
      </c>
    </row>
    <row r="378" spans="1:6" ht="18" customHeight="1">
      <c r="A378" s="94">
        <v>41457</v>
      </c>
      <c r="B378" s="10">
        <v>1825.23</v>
      </c>
      <c r="C378" s="11">
        <v>1.4794844818522002E-2</v>
      </c>
      <c r="D378" s="11">
        <v>8.0053954171854791E-2</v>
      </c>
      <c r="E378" s="11">
        <v>3.0836481930160309</v>
      </c>
      <c r="F378" s="11">
        <v>9.388222320775764</v>
      </c>
    </row>
    <row r="379" spans="1:6" ht="18" customHeight="1">
      <c r="A379" s="94">
        <v>41458</v>
      </c>
      <c r="B379" s="10">
        <v>1827.07</v>
      </c>
      <c r="C379" s="11">
        <v>0.10080921308546209</v>
      </c>
      <c r="D379" s="11">
        <v>0.18094386901856829</v>
      </c>
      <c r="E379" s="11">
        <v>3.1875660075792123</v>
      </c>
      <c r="F379" s="11">
        <v>9.2627587939097431</v>
      </c>
    </row>
    <row r="380" spans="1:6" ht="18" customHeight="1">
      <c r="A380" s="94">
        <v>41459</v>
      </c>
      <c r="B380" s="10">
        <v>1829.47</v>
      </c>
      <c r="C380" s="11">
        <v>0.13135785711548831</v>
      </c>
      <c r="D380" s="11">
        <v>0.31253941012299169</v>
      </c>
      <c r="E380" s="11">
        <v>3.3231109830964112</v>
      </c>
      <c r="F380" s="11">
        <v>9.2925587841712787</v>
      </c>
    </row>
    <row r="381" spans="1:6" ht="18" customHeight="1">
      <c r="A381" s="94">
        <v>41460</v>
      </c>
      <c r="B381" s="10">
        <v>1827.49</v>
      </c>
      <c r="C381" s="11">
        <v>-0.10822806605191859</v>
      </c>
      <c r="D381" s="11">
        <v>0.20397308871185071</v>
      </c>
      <c r="E381" s="11">
        <v>3.211286378294731</v>
      </c>
      <c r="F381" s="11">
        <v>9.1051833454727884</v>
      </c>
    </row>
    <row r="382" spans="1:6" ht="18" customHeight="1">
      <c r="A382" s="94">
        <v>41463</v>
      </c>
      <c r="B382" s="10">
        <v>1829.81</v>
      </c>
      <c r="C382" s="11">
        <v>0.12695007907019829</v>
      </c>
      <c r="D382" s="11">
        <v>0.3311821117794489</v>
      </c>
      <c r="E382" s="11">
        <v>3.3423131879613432</v>
      </c>
      <c r="F382" s="11">
        <v>9.0483795992800875</v>
      </c>
    </row>
    <row r="383" spans="1:6" ht="18" customHeight="1">
      <c r="A383" s="94">
        <v>41464</v>
      </c>
      <c r="B383" s="10">
        <v>1831.29</v>
      </c>
      <c r="C383" s="11">
        <v>8.0882714598784489E-2</v>
      </c>
      <c r="D383" s="11">
        <v>0.41233269546050444</v>
      </c>
      <c r="E383" s="11">
        <v>3.4258992561969404</v>
      </c>
      <c r="F383" s="11">
        <v>9.1287765925749387</v>
      </c>
    </row>
    <row r="384" spans="1:6" ht="18" customHeight="1">
      <c r="A384" s="94">
        <v>41465</v>
      </c>
      <c r="B384" s="10">
        <v>1830.36</v>
      </c>
      <c r="C384" s="11">
        <v>-5.0783873662829659E-2</v>
      </c>
      <c r="D384" s="11">
        <v>0.36133942328253621</v>
      </c>
      <c r="E384" s="11">
        <v>3.3733755781840236</v>
      </c>
      <c r="F384" s="11">
        <v>9.0148898153662884</v>
      </c>
    </row>
    <row r="385" spans="1:6" ht="18" customHeight="1">
      <c r="A385" s="94">
        <v>41466</v>
      </c>
      <c r="B385" s="10">
        <v>1829.13</v>
      </c>
      <c r="C385" s="11">
        <v>-6.7199895102587615E-2</v>
      </c>
      <c r="D385" s="11">
        <v>0.29389670846653448</v>
      </c>
      <c r="E385" s="11">
        <v>3.3039087782314791</v>
      </c>
      <c r="F385" s="11">
        <v>8.8048967646376717</v>
      </c>
    </row>
    <row r="386" spans="1:6" ht="18" customHeight="1">
      <c r="A386" s="94">
        <v>41467</v>
      </c>
      <c r="B386" s="10">
        <v>1830.35</v>
      </c>
      <c r="C386" s="11">
        <v>6.6698375730522841E-2</v>
      </c>
      <c r="D386" s="11">
        <v>0.36079110852793583</v>
      </c>
      <c r="E386" s="11">
        <v>3.3728108074527086</v>
      </c>
      <c r="F386" s="11">
        <v>8.8684014869888408</v>
      </c>
    </row>
    <row r="387" spans="1:6" ht="18" customHeight="1">
      <c r="A387" s="94">
        <v>41470</v>
      </c>
      <c r="B387" s="10">
        <v>1825.33</v>
      </c>
      <c r="C387" s="11">
        <v>-0.27426448493457212</v>
      </c>
      <c r="D387" s="11">
        <v>8.5537101717858555E-2</v>
      </c>
      <c r="E387" s="11">
        <v>3.0892959003292475</v>
      </c>
      <c r="F387" s="11">
        <v>8.4446794479529963</v>
      </c>
    </row>
    <row r="388" spans="1:6" ht="18" customHeight="1">
      <c r="A388" s="94">
        <v>41471</v>
      </c>
      <c r="B388" s="10">
        <v>1828.08</v>
      </c>
      <c r="C388" s="11">
        <v>0.15065768929454215</v>
      </c>
      <c r="D388" s="11">
        <v>0.23632365923333953</v>
      </c>
      <c r="E388" s="11">
        <v>3.2446078514426935</v>
      </c>
      <c r="F388" s="11">
        <v>8.5223090257165133</v>
      </c>
    </row>
    <row r="389" spans="1:6" ht="18" customHeight="1">
      <c r="A389" s="94">
        <v>41472</v>
      </c>
      <c r="B389" s="10">
        <v>1827.84</v>
      </c>
      <c r="C389" s="11">
        <v>-1.3128528291983521E-2</v>
      </c>
      <c r="D389" s="11">
        <v>0.2231641051229083</v>
      </c>
      <c r="E389" s="11">
        <v>3.231053353890978</v>
      </c>
      <c r="F389" s="11">
        <v>8.5770293147999546</v>
      </c>
    </row>
    <row r="390" spans="1:6" ht="18" customHeight="1">
      <c r="A390" s="94">
        <v>41473</v>
      </c>
      <c r="B390" s="10">
        <v>1829.28</v>
      </c>
      <c r="C390" s="11">
        <v>7.8781512605052839E-2</v>
      </c>
      <c r="D390" s="11">
        <v>0.30212142978556233</v>
      </c>
      <c r="E390" s="11">
        <v>3.3123803392012929</v>
      </c>
      <c r="F390" s="11">
        <v>8.5201048847335592</v>
      </c>
    </row>
    <row r="391" spans="1:6" ht="18" customHeight="1">
      <c r="A391" s="94">
        <v>41474</v>
      </c>
      <c r="B391" s="10">
        <v>1831.87</v>
      </c>
      <c r="C391" s="11">
        <v>0.14158576051779281</v>
      </c>
      <c r="D391" s="11">
        <v>0.44413495122739288</v>
      </c>
      <c r="E391" s="11">
        <v>3.4586559586135879</v>
      </c>
      <c r="F391" s="11">
        <v>8.4665577187248218</v>
      </c>
    </row>
    <row r="392" spans="1:6" ht="18" customHeight="1">
      <c r="A392" s="94">
        <v>41477</v>
      </c>
      <c r="B392" s="10">
        <v>1832.9</v>
      </c>
      <c r="C392" s="11">
        <v>5.6226697309313955E-2</v>
      </c>
      <c r="D392" s="11">
        <v>0.50061137095138708</v>
      </c>
      <c r="E392" s="11">
        <v>3.5168273439397213</v>
      </c>
      <c r="F392" s="11">
        <v>8.423543330375626</v>
      </c>
    </row>
    <row r="393" spans="1:6" ht="18" customHeight="1">
      <c r="A393" s="94">
        <v>41478</v>
      </c>
      <c r="B393" s="10">
        <v>1831.05</v>
      </c>
      <c r="C393" s="11">
        <v>-0.10093294778766859</v>
      </c>
      <c r="D393" s="11">
        <v>0.399173141350051</v>
      </c>
      <c r="E393" s="11">
        <v>3.4123447586452249</v>
      </c>
      <c r="F393" s="11">
        <v>8.2859238056938622</v>
      </c>
    </row>
    <row r="394" spans="1:6" ht="18" customHeight="1">
      <c r="A394" s="94">
        <v>41479</v>
      </c>
      <c r="B394" s="10">
        <v>1835.38</v>
      </c>
      <c r="C394" s="11">
        <v>0.23647633871277662</v>
      </c>
      <c r="D394" s="11">
        <v>0.63659343009261349</v>
      </c>
      <c r="E394" s="11">
        <v>3.6568904853074846</v>
      </c>
      <c r="F394" s="11">
        <v>8.40800222087028</v>
      </c>
    </row>
    <row r="395" spans="1:6" ht="18" customHeight="1">
      <c r="A395" s="94">
        <v>41480</v>
      </c>
      <c r="B395" s="10">
        <v>1836.05</v>
      </c>
      <c r="C395" s="11">
        <v>3.6504702023543167E-2</v>
      </c>
      <c r="D395" s="11">
        <v>0.67333051865092752</v>
      </c>
      <c r="E395" s="11">
        <v>3.6947301243060338</v>
      </c>
      <c r="F395" s="11">
        <v>8.5251386081261593</v>
      </c>
    </row>
    <row r="396" spans="1:6" ht="18" customHeight="1">
      <c r="A396" s="94">
        <v>41481</v>
      </c>
      <c r="B396" s="10">
        <v>1835.27</v>
      </c>
      <c r="C396" s="11">
        <v>-4.248250319980329E-2</v>
      </c>
      <c r="D396" s="11">
        <v>0.63056196779198714</v>
      </c>
      <c r="E396" s="11">
        <v>3.650678007262953</v>
      </c>
      <c r="F396" s="11">
        <v>8.5483279510746755</v>
      </c>
    </row>
    <row r="397" spans="1:6" ht="18" customHeight="1">
      <c r="A397" s="94">
        <v>41484</v>
      </c>
      <c r="B397" s="10">
        <v>1836.42</v>
      </c>
      <c r="C397" s="11">
        <v>6.2661079841119793E-2</v>
      </c>
      <c r="D397" s="11">
        <v>0.69361816457118586</v>
      </c>
      <c r="E397" s="11">
        <v>3.715626641364933</v>
      </c>
      <c r="F397" s="11">
        <v>8.5848760960957513</v>
      </c>
    </row>
    <row r="398" spans="1:6" ht="18" customHeight="1">
      <c r="A398" s="94">
        <v>41485</v>
      </c>
      <c r="B398" s="10">
        <v>1838</v>
      </c>
      <c r="C398" s="11">
        <v>8.6036963221913787E-2</v>
      </c>
      <c r="D398" s="11">
        <v>0.78025189579826737</v>
      </c>
      <c r="E398" s="11">
        <v>3.8048604169137468</v>
      </c>
      <c r="F398" s="11">
        <v>8.5101986598577373</v>
      </c>
    </row>
    <row r="399" spans="1:6" ht="18" customHeight="1">
      <c r="A399" s="94">
        <v>41486</v>
      </c>
      <c r="B399" s="10">
        <v>1839.48</v>
      </c>
      <c r="C399" s="11">
        <v>8.0522306855268511E-2</v>
      </c>
      <c r="D399" s="11">
        <v>0.86140247947932291</v>
      </c>
      <c r="E399" s="11">
        <v>3.8884464851493439</v>
      </c>
      <c r="F399" s="11">
        <v>8.6469629314621876</v>
      </c>
    </row>
    <row r="400" spans="1:6" ht="18" customHeight="1">
      <c r="A400" s="94">
        <v>41487</v>
      </c>
      <c r="B400" s="10">
        <v>1844.21</v>
      </c>
      <c r="C400" s="11">
        <v>0.25713788679408989</v>
      </c>
      <c r="D400" s="11">
        <v>0.25713788679408989</v>
      </c>
      <c r="E400" s="11">
        <v>4.1555830410644701</v>
      </c>
      <c r="F400" s="11">
        <v>8.7464914970398766</v>
      </c>
    </row>
    <row r="401" spans="1:6" ht="18" customHeight="1">
      <c r="A401" s="94">
        <v>41488</v>
      </c>
      <c r="B401" s="10">
        <v>1842.54</v>
      </c>
      <c r="C401" s="11">
        <v>-9.0553678810989524E-2</v>
      </c>
      <c r="D401" s="11">
        <v>0.16635136016700525</v>
      </c>
      <c r="E401" s="11">
        <v>4.0612663289337547</v>
      </c>
      <c r="F401" s="11">
        <v>8.6217568929841004</v>
      </c>
    </row>
    <row r="402" spans="1:6" ht="18" customHeight="1">
      <c r="A402" s="94">
        <v>41491</v>
      </c>
      <c r="B402" s="10">
        <v>1845.07</v>
      </c>
      <c r="C402" s="11">
        <v>0.13731045187621582</v>
      </c>
      <c r="D402" s="11">
        <v>0.30389022984755876</v>
      </c>
      <c r="E402" s="11">
        <v>4.2041533239581375</v>
      </c>
      <c r="F402" s="11">
        <v>8.9443135587716114</v>
      </c>
    </row>
    <row r="403" spans="1:6" ht="18" customHeight="1">
      <c r="A403" s="94">
        <v>41492</v>
      </c>
      <c r="B403" s="10">
        <v>1844.26</v>
      </c>
      <c r="C403" s="11">
        <v>-4.3900773412386407E-2</v>
      </c>
      <c r="D403" s="11">
        <v>0.25985604627394299</v>
      </c>
      <c r="E403" s="11">
        <v>4.1584068947210895</v>
      </c>
      <c r="F403" s="11">
        <v>8.8033320747592967</v>
      </c>
    </row>
    <row r="404" spans="1:6" ht="18" customHeight="1">
      <c r="A404" s="94">
        <v>41493</v>
      </c>
      <c r="B404" s="10">
        <v>1845.1</v>
      </c>
      <c r="C404" s="11">
        <v>4.5546723347023033E-2</v>
      </c>
      <c r="D404" s="11">
        <v>0.3055211255354795</v>
      </c>
      <c r="E404" s="11">
        <v>4.2058476361520825</v>
      </c>
      <c r="F404" s="11">
        <v>8.7521587164993697</v>
      </c>
    </row>
    <row r="405" spans="1:6" ht="18" customHeight="1">
      <c r="A405" s="94">
        <v>41494</v>
      </c>
      <c r="B405" s="10">
        <v>1844.1</v>
      </c>
      <c r="C405" s="11">
        <v>-5.4197604465877625E-2</v>
      </c>
      <c r="D405" s="11">
        <v>0.25115793593841751</v>
      </c>
      <c r="E405" s="11">
        <v>4.1493705630199385</v>
      </c>
      <c r="F405" s="11">
        <v>8.4809374503655999</v>
      </c>
    </row>
    <row r="406" spans="1:6" ht="18" customHeight="1">
      <c r="A406" s="94">
        <v>41495</v>
      </c>
      <c r="B406" s="10">
        <v>1843.49</v>
      </c>
      <c r="C406" s="11">
        <v>-3.3078466460600975E-2</v>
      </c>
      <c r="D406" s="11">
        <v>0.21799639028421414</v>
      </c>
      <c r="E406" s="11">
        <v>4.1149195484093237</v>
      </c>
      <c r="F406" s="11">
        <v>8.3793857586304199</v>
      </c>
    </row>
    <row r="407" spans="1:6" ht="18" customHeight="1">
      <c r="A407" s="94">
        <v>41498</v>
      </c>
      <c r="B407" s="10">
        <v>1843.81</v>
      </c>
      <c r="C407" s="11">
        <v>1.7358380029186549E-2</v>
      </c>
      <c r="D407" s="11">
        <v>0.23539261095526509</v>
      </c>
      <c r="E407" s="11">
        <v>4.1329922118116036</v>
      </c>
      <c r="F407" s="11">
        <v>8.3287800005875212</v>
      </c>
    </row>
    <row r="408" spans="1:6" ht="18" customHeight="1">
      <c r="A408" s="94">
        <v>41499</v>
      </c>
      <c r="B408" s="10">
        <v>1848.82</v>
      </c>
      <c r="C408" s="11">
        <v>0.27171997114669999</v>
      </c>
      <c r="D408" s="11">
        <v>0.50775219083654122</v>
      </c>
      <c r="E408" s="11">
        <v>4.4159423482037274</v>
      </c>
      <c r="F408" s="11">
        <v>8.5976093277335472</v>
      </c>
    </row>
    <row r="409" spans="1:6" ht="18" customHeight="1">
      <c r="A409" s="94">
        <v>41500</v>
      </c>
      <c r="B409" s="10">
        <v>1849.09</v>
      </c>
      <c r="C409" s="11">
        <v>1.4603909520660707E-2</v>
      </c>
      <c r="D409" s="11">
        <v>0.52243025202773907</v>
      </c>
      <c r="E409" s="11">
        <v>4.4311911579494101</v>
      </c>
      <c r="F409" s="11">
        <v>8.5490707148978995</v>
      </c>
    </row>
    <row r="410" spans="1:6" ht="18" customHeight="1">
      <c r="A410" s="94">
        <v>41501</v>
      </c>
      <c r="B410" s="10">
        <v>1848.25</v>
      </c>
      <c r="C410" s="11">
        <v>-4.5427750947757417E-2</v>
      </c>
      <c r="D410" s="11">
        <v>0.47676517276622477</v>
      </c>
      <c r="E410" s="11">
        <v>4.3837504165184171</v>
      </c>
      <c r="F410" s="11">
        <v>8.4551920007510883</v>
      </c>
    </row>
    <row r="411" spans="1:6" ht="18" customHeight="1">
      <c r="A411" s="94">
        <v>41502</v>
      </c>
      <c r="B411" s="10">
        <v>1851.83</v>
      </c>
      <c r="C411" s="11">
        <v>0.19369674015961014</v>
      </c>
      <c r="D411" s="11">
        <v>0.67138539152369336</v>
      </c>
      <c r="E411" s="11">
        <v>4.5859383383315411</v>
      </c>
      <c r="F411" s="11">
        <v>8.7948629070634823</v>
      </c>
    </row>
    <row r="412" spans="1:6" ht="18" customHeight="1">
      <c r="A412" s="94">
        <v>41505</v>
      </c>
      <c r="B412" s="10">
        <v>1851.46</v>
      </c>
      <c r="C412" s="11">
        <v>-1.9980235766781096E-2</v>
      </c>
      <c r="D412" s="11">
        <v>0.65127101137278931</v>
      </c>
      <c r="E412" s="11">
        <v>4.5650418212726418</v>
      </c>
      <c r="F412" s="11">
        <v>8.7469310559517019</v>
      </c>
    </row>
    <row r="413" spans="1:6" ht="18" customHeight="1">
      <c r="A413" s="94">
        <v>41506</v>
      </c>
      <c r="B413" s="10">
        <v>1851.53</v>
      </c>
      <c r="C413" s="11">
        <v>3.7808000172834255E-3</v>
      </c>
      <c r="D413" s="11">
        <v>0.65507643464457477</v>
      </c>
      <c r="E413" s="11">
        <v>4.5689952163918912</v>
      </c>
      <c r="F413" s="11">
        <v>8.8725421017969541</v>
      </c>
    </row>
    <row r="414" spans="1:6" ht="18" customHeight="1">
      <c r="A414" s="94">
        <v>41507</v>
      </c>
      <c r="B414" s="10">
        <v>1855.62</v>
      </c>
      <c r="C414" s="11">
        <v>0.22089839214054496</v>
      </c>
      <c r="D414" s="11">
        <v>0.87742188009654054</v>
      </c>
      <c r="E414" s="11">
        <v>4.7999864455024355</v>
      </c>
      <c r="F414" s="11">
        <v>9.1188145011907871</v>
      </c>
    </row>
    <row r="415" spans="1:6" ht="18" customHeight="1">
      <c r="A415" s="94">
        <v>41508</v>
      </c>
      <c r="B415" s="10">
        <v>1858.08</v>
      </c>
      <c r="C415" s="11">
        <v>0.13257024606330159</v>
      </c>
      <c r="D415" s="11">
        <v>1.0111553265053086</v>
      </c>
      <c r="E415" s="11">
        <v>4.9389200454075466</v>
      </c>
      <c r="F415" s="11">
        <v>9.3335530109564182</v>
      </c>
    </row>
    <row r="416" spans="1:6" ht="18" customHeight="1">
      <c r="A416" s="94">
        <v>41509</v>
      </c>
      <c r="B416" s="10">
        <v>1852.23</v>
      </c>
      <c r="C416" s="11">
        <v>-0.31484112632393924</v>
      </c>
      <c r="D416" s="11">
        <v>0.69313066736251816</v>
      </c>
      <c r="E416" s="11">
        <v>4.6085291675844076</v>
      </c>
      <c r="F416" s="11">
        <v>9.0579902142617463</v>
      </c>
    </row>
    <row r="417" spans="1:6" ht="18" customHeight="1">
      <c r="A417" s="94">
        <v>41512</v>
      </c>
      <c r="B417" s="10">
        <v>1852.6</v>
      </c>
      <c r="C417" s="11">
        <v>1.9975920916937007E-2</v>
      </c>
      <c r="D417" s="11">
        <v>0.71324504751342221</v>
      </c>
      <c r="E417" s="11">
        <v>4.6294256846433068</v>
      </c>
      <c r="F417" s="11">
        <v>9.0001941599053836</v>
      </c>
    </row>
    <row r="418" spans="1:6" ht="18" customHeight="1">
      <c r="A418" s="94">
        <v>41513</v>
      </c>
      <c r="B418" s="10">
        <v>1850.29</v>
      </c>
      <c r="C418" s="11">
        <v>-0.12468962539133877</v>
      </c>
      <c r="D418" s="11">
        <v>0.58766607954421346</v>
      </c>
      <c r="E418" s="11">
        <v>4.4989636457080096</v>
      </c>
      <c r="F418" s="11">
        <v>8.8284250583758208</v>
      </c>
    </row>
    <row r="419" spans="1:6" ht="18" customHeight="1">
      <c r="A419" s="94">
        <v>41514</v>
      </c>
      <c r="B419" s="10">
        <v>1847.35</v>
      </c>
      <c r="C419" s="11">
        <v>-0.15889401120905422</v>
      </c>
      <c r="D419" s="11">
        <v>0.42783830212884677</v>
      </c>
      <c r="E419" s="11">
        <v>4.3329210506994675</v>
      </c>
      <c r="F419" s="11">
        <v>8.5692960494610837</v>
      </c>
    </row>
    <row r="420" spans="1:6" ht="18" customHeight="1">
      <c r="A420" s="94">
        <v>41515</v>
      </c>
      <c r="B420" s="10">
        <v>1854.03</v>
      </c>
      <c r="C420" s="11">
        <v>0.36159904728394476</v>
      </c>
      <c r="D420" s="11">
        <v>0.79098440863722974</v>
      </c>
      <c r="E420" s="11">
        <v>4.7101878992223067</v>
      </c>
      <c r="F420" s="11">
        <v>8.8940444026782686</v>
      </c>
    </row>
    <row r="421" spans="1:6" ht="18" customHeight="1">
      <c r="A421" s="94">
        <v>41516</v>
      </c>
      <c r="B421" s="10">
        <v>1856.93</v>
      </c>
      <c r="C421" s="11">
        <v>0.15641602347320482</v>
      </c>
      <c r="D421" s="11">
        <v>0.94863765846870951</v>
      </c>
      <c r="E421" s="11">
        <v>4.8739714113055665</v>
      </c>
      <c r="F421" s="11">
        <v>9.038755137991771</v>
      </c>
    </row>
    <row r="422" spans="1:6" ht="18" customHeight="1">
      <c r="A422" s="94">
        <v>41519</v>
      </c>
      <c r="B422" s="10">
        <v>1857.54</v>
      </c>
      <c r="C422" s="11">
        <v>3.2849918952249091E-2</v>
      </c>
      <c r="D422" s="11">
        <v>3.2849918952249091E-2</v>
      </c>
      <c r="E422" s="11">
        <v>4.9084224259161813</v>
      </c>
      <c r="F422" s="11">
        <v>9.063046771333628</v>
      </c>
    </row>
    <row r="423" spans="1:6" ht="18" customHeight="1">
      <c r="A423" s="94">
        <v>41520</v>
      </c>
      <c r="B423" s="10">
        <v>1856.4</v>
      </c>
      <c r="C423" s="11">
        <v>-6.1371491327233407E-2</v>
      </c>
      <c r="D423" s="11">
        <v>-2.854173286015449E-2</v>
      </c>
      <c r="E423" s="11">
        <v>4.8440385625455384</v>
      </c>
      <c r="F423" s="11">
        <v>8.8650797839587625</v>
      </c>
    </row>
    <row r="424" spans="1:6" ht="18" customHeight="1">
      <c r="A424" s="94">
        <v>41521</v>
      </c>
      <c r="B424" s="10">
        <v>1856.28</v>
      </c>
      <c r="C424" s="11">
        <v>-6.464124111194014E-3</v>
      </c>
      <c r="D424" s="11">
        <v>-3.5004011998307494E-2</v>
      </c>
      <c r="E424" s="11">
        <v>4.8372613137696696</v>
      </c>
      <c r="F424" s="11">
        <v>8.7725671961888416</v>
      </c>
    </row>
    <row r="425" spans="1:6" ht="18" customHeight="1">
      <c r="A425" s="94">
        <v>41522</v>
      </c>
      <c r="B425" s="10">
        <v>1854.04</v>
      </c>
      <c r="C425" s="11">
        <v>-0.12067145042773397</v>
      </c>
      <c r="D425" s="11">
        <v>-0.15563322257705625</v>
      </c>
      <c r="E425" s="11">
        <v>4.7107526699536217</v>
      </c>
      <c r="F425" s="11">
        <v>8.6139425893380093</v>
      </c>
    </row>
    <row r="426" spans="1:6" ht="18" customHeight="1">
      <c r="A426" s="94">
        <v>41523</v>
      </c>
      <c r="B426" s="10">
        <v>1849.51</v>
      </c>
      <c r="C426" s="11">
        <v>-0.24433129813812293</v>
      </c>
      <c r="D426" s="11">
        <v>-0.39958426004211844</v>
      </c>
      <c r="E426" s="11">
        <v>4.4549115286649288</v>
      </c>
      <c r="F426" s="11">
        <v>8.2756198226151092</v>
      </c>
    </row>
    <row r="427" spans="1:6" ht="18" customHeight="1">
      <c r="A427" s="94">
        <v>41526</v>
      </c>
      <c r="B427" s="10">
        <v>1849.62</v>
      </c>
      <c r="C427" s="11">
        <v>5.9475212353499174E-3</v>
      </c>
      <c r="D427" s="11">
        <v>-0.39366050416548282</v>
      </c>
      <c r="E427" s="11">
        <v>4.4611240067094604</v>
      </c>
      <c r="F427" s="11">
        <v>8.2820595380967532</v>
      </c>
    </row>
    <row r="428" spans="1:6" ht="18" customHeight="1">
      <c r="A428" s="94">
        <v>41527</v>
      </c>
      <c r="B428" s="10">
        <v>1853.15</v>
      </c>
      <c r="C428" s="11">
        <v>0.19085001243499544</v>
      </c>
      <c r="D428" s="11">
        <v>-0.20356179285163645</v>
      </c>
      <c r="E428" s="11">
        <v>4.6604880748660094</v>
      </c>
      <c r="F428" s="11">
        <v>8.6419970218204476</v>
      </c>
    </row>
    <row r="429" spans="1:6" ht="18" customHeight="1">
      <c r="A429" s="94">
        <v>41528</v>
      </c>
      <c r="B429" s="10">
        <v>1852.81</v>
      </c>
      <c r="C429" s="11">
        <v>-1.8347138655805395E-2</v>
      </c>
      <c r="D429" s="11">
        <v>-0.22187158374306071</v>
      </c>
      <c r="E429" s="11">
        <v>4.6412858700010551</v>
      </c>
      <c r="F429" s="11">
        <v>8.6985345019770612</v>
      </c>
    </row>
    <row r="430" spans="1:6" ht="18" customHeight="1">
      <c r="A430" s="94">
        <v>41529</v>
      </c>
      <c r="B430" s="10">
        <v>1855.41</v>
      </c>
      <c r="C430" s="11">
        <v>0.14032739460603239</v>
      </c>
      <c r="D430" s="11">
        <v>-8.1855535749864039E-2</v>
      </c>
      <c r="E430" s="11">
        <v>4.7881262601446872</v>
      </c>
      <c r="F430" s="11">
        <v>8.8753403436297127</v>
      </c>
    </row>
    <row r="431" spans="1:6" ht="18" customHeight="1">
      <c r="A431" s="94">
        <v>41530</v>
      </c>
      <c r="B431" s="10">
        <v>1855.75</v>
      </c>
      <c r="C431" s="11">
        <v>1.8324790747059616E-2</v>
      </c>
      <c r="D431" s="11">
        <v>-6.3545744858450881E-2</v>
      </c>
      <c r="E431" s="11">
        <v>4.8073284650096193</v>
      </c>
      <c r="F431" s="11">
        <v>8.745971286258424</v>
      </c>
    </row>
    <row r="432" spans="1:6" ht="18" customHeight="1">
      <c r="A432" s="94">
        <v>41533</v>
      </c>
      <c r="B432" s="10">
        <v>1856.88</v>
      </c>
      <c r="C432" s="11">
        <v>6.0891822713204924E-2</v>
      </c>
      <c r="D432" s="11">
        <v>-2.6926163075535747E-3</v>
      </c>
      <c r="E432" s="11">
        <v>4.8711475576489693</v>
      </c>
      <c r="F432" s="11">
        <v>8.8294075241907688</v>
      </c>
    </row>
    <row r="433" spans="1:6" ht="18" customHeight="1">
      <c r="A433" s="94">
        <v>41534</v>
      </c>
      <c r="B433" s="10">
        <v>1854.83</v>
      </c>
      <c r="C433" s="11">
        <v>-0.11040024126492964</v>
      </c>
      <c r="D433" s="11">
        <v>-0.11308988491758321</v>
      </c>
      <c r="E433" s="11">
        <v>4.7553695577280397</v>
      </c>
      <c r="F433" s="11">
        <v>8.648129382201164</v>
      </c>
    </row>
    <row r="434" spans="1:6" ht="18" customHeight="1">
      <c r="A434" s="94">
        <v>41535</v>
      </c>
      <c r="B434" s="10">
        <v>1850.71</v>
      </c>
      <c r="C434" s="11">
        <v>-0.22212278214175374</v>
      </c>
      <c r="D434" s="11">
        <v>-0.33496146866064391</v>
      </c>
      <c r="E434" s="11">
        <v>4.5226840164235282</v>
      </c>
      <c r="F434" s="11">
        <v>8.3744217368390217</v>
      </c>
    </row>
    <row r="435" spans="1:6" ht="18" customHeight="1">
      <c r="A435" s="94">
        <v>41536</v>
      </c>
      <c r="B435" s="10">
        <v>1849.25</v>
      </c>
      <c r="C435" s="11">
        <v>-7.8888642737118264E-2</v>
      </c>
      <c r="D435" s="11">
        <v>-0.413585864841437</v>
      </c>
      <c r="E435" s="11">
        <v>4.4402274896505611</v>
      </c>
      <c r="F435" s="11">
        <v>8.3453928673959066</v>
      </c>
    </row>
    <row r="436" spans="1:6" ht="18" customHeight="1">
      <c r="A436" s="94">
        <v>41537</v>
      </c>
      <c r="B436" s="10">
        <v>1848.19</v>
      </c>
      <c r="C436" s="11">
        <v>-5.7320535352167745E-2</v>
      </c>
      <c r="D436" s="11">
        <v>-0.47066933056173488</v>
      </c>
      <c r="E436" s="11">
        <v>4.3803617921304827</v>
      </c>
      <c r="F436" s="11">
        <v>8.1306092837668764</v>
      </c>
    </row>
    <row r="437" spans="1:6" ht="18" customHeight="1">
      <c r="A437" s="94">
        <v>41540</v>
      </c>
      <c r="B437" s="10">
        <v>1847.8</v>
      </c>
      <c r="C437" s="11">
        <v>-2.1101726554095812E-2</v>
      </c>
      <c r="D437" s="11">
        <v>-0.49167173776072381</v>
      </c>
      <c r="E437" s="11">
        <v>4.3583357336089312</v>
      </c>
      <c r="F437" s="11">
        <v>8.0174202788413584</v>
      </c>
    </row>
    <row r="438" spans="1:6" ht="18" customHeight="1">
      <c r="A438" s="94">
        <v>41541</v>
      </c>
      <c r="B438" s="10">
        <v>1847.35</v>
      </c>
      <c r="C438" s="11">
        <v>-2.4353284987554957E-2</v>
      </c>
      <c r="D438" s="11">
        <v>-0.5159052845287726</v>
      </c>
      <c r="E438" s="11">
        <v>4.3329210506994675</v>
      </c>
      <c r="F438" s="11">
        <v>7.9097398273303865</v>
      </c>
    </row>
    <row r="439" spans="1:6" ht="18" customHeight="1">
      <c r="A439" s="94">
        <v>41542</v>
      </c>
      <c r="B439" s="10">
        <v>1850.58</v>
      </c>
      <c r="C439" s="11">
        <v>0.17484504831244418</v>
      </c>
      <c r="D439" s="11">
        <v>-0.34196227106030319</v>
      </c>
      <c r="E439" s="11">
        <v>4.5153419969163444</v>
      </c>
      <c r="F439" s="11">
        <v>8.0056728979053471</v>
      </c>
    </row>
    <row r="440" spans="1:6" ht="18" customHeight="1">
      <c r="A440" s="94">
        <v>41543</v>
      </c>
      <c r="B440" s="10">
        <v>1853.48</v>
      </c>
      <c r="C440" s="11">
        <v>0.15670762679809158</v>
      </c>
      <c r="D440" s="11">
        <v>-0.18579052522174067</v>
      </c>
      <c r="E440" s="11">
        <v>4.6791255089996264</v>
      </c>
      <c r="F440" s="11">
        <v>8.1869228703844286</v>
      </c>
    </row>
    <row r="441" spans="1:6" ht="18" customHeight="1">
      <c r="A441" s="94">
        <v>41544</v>
      </c>
      <c r="B441" s="10">
        <v>1854.43</v>
      </c>
      <c r="C441" s="11">
        <v>5.1254936659694827E-2</v>
      </c>
      <c r="D441" s="11">
        <v>-0.13463081537806731</v>
      </c>
      <c r="E441" s="11">
        <v>4.7327787284751732</v>
      </c>
      <c r="F441" s="11">
        <v>8.1924842912235007</v>
      </c>
    </row>
    <row r="442" spans="1:6" ht="18" customHeight="1">
      <c r="A442" s="94">
        <v>41547</v>
      </c>
      <c r="B442" s="10">
        <v>1850.02</v>
      </c>
      <c r="C442" s="11">
        <v>-0.2378089224182145</v>
      </c>
      <c r="D442" s="11">
        <v>-0.37211957370498761</v>
      </c>
      <c r="E442" s="11">
        <v>4.4837148359623269</v>
      </c>
      <c r="F442" s="11">
        <v>7.7905506580979056</v>
      </c>
    </row>
    <row r="443" spans="1:6" ht="18" customHeight="1">
      <c r="A443" s="94">
        <v>41548</v>
      </c>
      <c r="B443" s="10">
        <v>1851.93</v>
      </c>
      <c r="C443" s="11">
        <v>0.10324212711214642</v>
      </c>
      <c r="D443" s="11">
        <v>0.10324212711214642</v>
      </c>
      <c r="E443" s="11">
        <v>4.5915860456447577</v>
      </c>
      <c r="F443" s="11">
        <v>7.7430127295152529</v>
      </c>
    </row>
    <row r="444" spans="1:6" ht="18" customHeight="1">
      <c r="A444" s="94">
        <v>41549</v>
      </c>
      <c r="B444" s="10">
        <v>1847.24</v>
      </c>
      <c r="C444" s="11">
        <v>-0.25324931287900032</v>
      </c>
      <c r="D444" s="11">
        <v>-0.15026864574436694</v>
      </c>
      <c r="E444" s="11">
        <v>4.3267085726549137</v>
      </c>
      <c r="F444" s="11">
        <v>7.4120376561982226</v>
      </c>
    </row>
    <row r="445" spans="1:6" ht="18" customHeight="1">
      <c r="A445" s="94">
        <v>41550</v>
      </c>
      <c r="B445" s="10">
        <v>1846.86</v>
      </c>
      <c r="C445" s="11">
        <v>-2.0571230592669743E-2</v>
      </c>
      <c r="D445" s="11">
        <v>-0.1708089642274202</v>
      </c>
      <c r="E445" s="11">
        <v>4.3052472848646994</v>
      </c>
      <c r="F445" s="11">
        <v>7.4105522728330042</v>
      </c>
    </row>
    <row r="446" spans="1:6" ht="18" customHeight="1">
      <c r="A446" s="94">
        <v>41551</v>
      </c>
      <c r="B446" s="10">
        <v>1848.9</v>
      </c>
      <c r="C446" s="11">
        <v>0.11045774991067514</v>
      </c>
      <c r="D446" s="11">
        <v>-6.0539886055277492E-2</v>
      </c>
      <c r="E446" s="11">
        <v>4.4204605140543141</v>
      </c>
      <c r="F446" s="11">
        <v>7.4317257408483384</v>
      </c>
    </row>
    <row r="447" spans="1:6" ht="18" customHeight="1">
      <c r="A447" s="94">
        <v>41554</v>
      </c>
      <c r="B447" s="10">
        <v>1848.64</v>
      </c>
      <c r="C447" s="11">
        <v>-1.4062415490290192E-2</v>
      </c>
      <c r="D447" s="11">
        <v>-7.4593788175258968E-2</v>
      </c>
      <c r="E447" s="11">
        <v>4.4057764750399464</v>
      </c>
      <c r="F447" s="11">
        <v>6.9492976650544991</v>
      </c>
    </row>
    <row r="448" spans="1:6" ht="18" customHeight="1">
      <c r="A448" s="94">
        <v>41555</v>
      </c>
      <c r="B448" s="10">
        <v>1847.31</v>
      </c>
      <c r="C448" s="11">
        <v>-7.1944781028221438E-2</v>
      </c>
      <c r="D448" s="11">
        <v>-0.14648490286591764</v>
      </c>
      <c r="E448" s="11">
        <v>4.3306619677741631</v>
      </c>
      <c r="F448" s="11">
        <v>6.9008020554841787</v>
      </c>
    </row>
    <row r="449" spans="1:6" ht="18" customHeight="1">
      <c r="A449" s="94">
        <v>41556</v>
      </c>
      <c r="B449" s="10">
        <v>1848.04</v>
      </c>
      <c r="C449" s="11">
        <v>3.95169191960143E-2</v>
      </c>
      <c r="D449" s="11">
        <v>-0.10702586999059571</v>
      </c>
      <c r="E449" s="11">
        <v>4.3718902311606467</v>
      </c>
      <c r="F449" s="11">
        <v>6.9721403805301119</v>
      </c>
    </row>
    <row r="450" spans="1:6" ht="18" customHeight="1">
      <c r="A450" s="94">
        <v>41557</v>
      </c>
      <c r="B450" s="10">
        <v>1847.36</v>
      </c>
      <c r="C450" s="11">
        <v>-3.6795740351946993E-2</v>
      </c>
      <c r="D450" s="11">
        <v>-0.14378222938130625</v>
      </c>
      <c r="E450" s="11">
        <v>4.3334858214307825</v>
      </c>
      <c r="F450" s="11">
        <v>6.937112160785408</v>
      </c>
    </row>
    <row r="451" spans="1:6" ht="18" customHeight="1">
      <c r="A451" s="94">
        <v>41558</v>
      </c>
      <c r="B451" s="10">
        <v>1848.94</v>
      </c>
      <c r="C451" s="11">
        <v>8.5527455395806307E-2</v>
      </c>
      <c r="D451" s="11">
        <v>-5.8377747267590596E-2</v>
      </c>
      <c r="E451" s="11">
        <v>4.4227195969795963</v>
      </c>
      <c r="F451" s="11">
        <v>6.8825583277452695</v>
      </c>
    </row>
    <row r="452" spans="1:6" ht="18" customHeight="1">
      <c r="A452" s="94">
        <v>41561</v>
      </c>
      <c r="B452" s="10">
        <v>1849.97</v>
      </c>
      <c r="C452" s="11">
        <v>5.570759462178998E-2</v>
      </c>
      <c r="D452" s="11">
        <v>-2.7026734846113953E-3</v>
      </c>
      <c r="E452" s="11">
        <v>4.4808909823057297</v>
      </c>
      <c r="F452" s="11">
        <v>6.9421000300598834</v>
      </c>
    </row>
    <row r="453" spans="1:6" ht="18" customHeight="1">
      <c r="A453" s="94">
        <v>41562</v>
      </c>
      <c r="B453" s="10">
        <v>1850.42</v>
      </c>
      <c r="C453" s="11">
        <v>2.432471877922282E-2</v>
      </c>
      <c r="D453" s="11">
        <v>2.1621387876891163E-2</v>
      </c>
      <c r="E453" s="11">
        <v>4.5063056652151934</v>
      </c>
      <c r="F453" s="11">
        <v>6.9402946258806164</v>
      </c>
    </row>
    <row r="454" spans="1:6" ht="18" customHeight="1">
      <c r="A454" s="94">
        <v>41563</v>
      </c>
      <c r="B454" s="10">
        <v>1849.9</v>
      </c>
      <c r="C454" s="11">
        <v>-2.8101728256291203E-2</v>
      </c>
      <c r="D454" s="11">
        <v>-6.4864163630606875E-3</v>
      </c>
      <c r="E454" s="11">
        <v>4.4769375871864803</v>
      </c>
      <c r="F454" s="11">
        <v>6.8305979371917847</v>
      </c>
    </row>
    <row r="455" spans="1:6" ht="18" customHeight="1">
      <c r="A455" s="94">
        <v>41564</v>
      </c>
      <c r="B455" s="10">
        <v>1849.2</v>
      </c>
      <c r="C455" s="11">
        <v>-3.7839883236934213E-2</v>
      </c>
      <c r="D455" s="11">
        <v>-4.4323845147620222E-2</v>
      </c>
      <c r="E455" s="11">
        <v>4.4374036359939639</v>
      </c>
      <c r="F455" s="11">
        <v>6.867934996185765</v>
      </c>
    </row>
    <row r="456" spans="1:6" ht="18" customHeight="1">
      <c r="A456" s="94">
        <v>41565</v>
      </c>
      <c r="B456" s="10">
        <v>1853.82</v>
      </c>
      <c r="C456" s="11">
        <v>0.24983776768332522</v>
      </c>
      <c r="D456" s="11">
        <v>0.20540318483042164</v>
      </c>
      <c r="E456" s="11">
        <v>4.6983277138645363</v>
      </c>
      <c r="F456" s="11">
        <v>7.1374081094826458</v>
      </c>
    </row>
    <row r="457" spans="1:6" ht="18" customHeight="1">
      <c r="A457" s="94">
        <v>41568</v>
      </c>
      <c r="B457" s="10">
        <v>1854.84</v>
      </c>
      <c r="C457" s="11">
        <v>5.5021523125220462E-2</v>
      </c>
      <c r="D457" s="11">
        <v>0.26053772391649854</v>
      </c>
      <c r="E457" s="11">
        <v>4.7559343284593547</v>
      </c>
      <c r="F457" s="11">
        <v>7.1969762643688151</v>
      </c>
    </row>
    <row r="458" spans="1:6" ht="18" customHeight="1">
      <c r="A458" s="94">
        <v>41569</v>
      </c>
      <c r="B458" s="10">
        <v>1854.82</v>
      </c>
      <c r="C458" s="11">
        <v>-1.0782601194692099E-3</v>
      </c>
      <c r="D458" s="11">
        <v>0.25945665452264954</v>
      </c>
      <c r="E458" s="11">
        <v>4.7548047869967025</v>
      </c>
      <c r="F458" s="11">
        <v>7.1803346893491105</v>
      </c>
    </row>
    <row r="459" spans="1:6" ht="18" customHeight="1">
      <c r="A459" s="94">
        <v>41570</v>
      </c>
      <c r="B459" s="10">
        <v>1852.43</v>
      </c>
      <c r="C459" s="11">
        <v>-0.12885347365242383</v>
      </c>
      <c r="D459" s="11">
        <v>0.13026886195826037</v>
      </c>
      <c r="E459" s="11">
        <v>4.6198245822108408</v>
      </c>
      <c r="F459" s="11">
        <v>7.0391364894459185</v>
      </c>
    </row>
    <row r="460" spans="1:6" ht="18" customHeight="1">
      <c r="A460" s="94">
        <v>41571</v>
      </c>
      <c r="B460" s="10">
        <v>1855.25</v>
      </c>
      <c r="C460" s="11">
        <v>0.15223247302191822</v>
      </c>
      <c r="D460" s="11">
        <v>0.2826996464903031</v>
      </c>
      <c r="E460" s="11">
        <v>4.7790899284435362</v>
      </c>
      <c r="F460" s="11">
        <v>7.1445072016817379</v>
      </c>
    </row>
    <row r="461" spans="1:6" ht="18" customHeight="1">
      <c r="A461" s="94">
        <v>41572</v>
      </c>
      <c r="B461" s="10">
        <v>1854</v>
      </c>
      <c r="C461" s="11">
        <v>-6.7376364371374287E-2</v>
      </c>
      <c r="D461" s="11">
        <v>0.21513280937504042</v>
      </c>
      <c r="E461" s="11">
        <v>4.7084935870283395</v>
      </c>
      <c r="F461" s="11">
        <v>7.004340197617509</v>
      </c>
    </row>
    <row r="462" spans="1:6" ht="18" customHeight="1">
      <c r="A462" s="94">
        <v>41575</v>
      </c>
      <c r="B462" s="10">
        <v>1853.74</v>
      </c>
      <c r="C462" s="11">
        <v>-1.4023732470336281E-2</v>
      </c>
      <c r="D462" s="11">
        <v>0.20107890725504785</v>
      </c>
      <c r="E462" s="11">
        <v>4.6938095480139719</v>
      </c>
      <c r="F462" s="11">
        <v>6.9559999538420625</v>
      </c>
    </row>
    <row r="463" spans="1:6" ht="18" customHeight="1">
      <c r="A463" s="94">
        <v>41576</v>
      </c>
      <c r="B463" s="10">
        <v>1855.83</v>
      </c>
      <c r="C463" s="11">
        <v>0.11274504515195183</v>
      </c>
      <c r="D463" s="11">
        <v>0.31405065891179085</v>
      </c>
      <c r="E463" s="11">
        <v>4.8118466308601837</v>
      </c>
      <c r="F463" s="11">
        <v>7.0321241132706547</v>
      </c>
    </row>
    <row r="464" spans="1:6" ht="18" customHeight="1">
      <c r="A464" s="94">
        <v>41577</v>
      </c>
      <c r="B464" s="10">
        <v>1857.53</v>
      </c>
      <c r="C464" s="11">
        <v>9.16032179671733E-2</v>
      </c>
      <c r="D464" s="11">
        <v>0.40594155738857829</v>
      </c>
      <c r="E464" s="11">
        <v>4.9078576551848663</v>
      </c>
      <c r="F464" s="11">
        <v>7.0678017879890032</v>
      </c>
    </row>
    <row r="465" spans="1:6" ht="18" customHeight="1">
      <c r="A465" s="94">
        <v>41578</v>
      </c>
      <c r="B465" s="10">
        <v>1863.44</v>
      </c>
      <c r="C465" s="11">
        <v>0.3181644441812459</v>
      </c>
      <c r="D465" s="11">
        <v>0.72539756326959193</v>
      </c>
      <c r="E465" s="11">
        <v>5.2416371573959619</v>
      </c>
      <c r="F465" s="11">
        <v>7.3311215556169929</v>
      </c>
    </row>
    <row r="466" spans="1:6" ht="18" customHeight="1">
      <c r="A466" s="94">
        <v>41579</v>
      </c>
      <c r="B466" s="10">
        <v>1867.2</v>
      </c>
      <c r="C466" s="11">
        <v>0.20177735800455121</v>
      </c>
      <c r="D466" s="11">
        <v>0.20177735800455121</v>
      </c>
      <c r="E466" s="11">
        <v>5.4539909523728891</v>
      </c>
      <c r="F466" s="11">
        <v>7.4350682976789262</v>
      </c>
    </row>
    <row r="467" spans="1:6" ht="18" customHeight="1">
      <c r="A467" s="94">
        <v>41582</v>
      </c>
      <c r="B467" s="10">
        <v>1866.96</v>
      </c>
      <c r="C467" s="11">
        <v>-1.2853470437013126E-2</v>
      </c>
      <c r="D467" s="11">
        <v>0.18889795217447158</v>
      </c>
      <c r="E467" s="11">
        <v>5.4404364548211515</v>
      </c>
      <c r="F467" s="11">
        <v>7.4212591629362779</v>
      </c>
    </row>
    <row r="468" spans="1:6" ht="18" customHeight="1">
      <c r="A468" s="94">
        <v>41583</v>
      </c>
      <c r="B468" s="10">
        <v>1871.01</v>
      </c>
      <c r="C468" s="11">
        <v>0.21693019668338476</v>
      </c>
      <c r="D468" s="11">
        <v>0.4062379255570292</v>
      </c>
      <c r="E468" s="11">
        <v>5.6691686010064135</v>
      </c>
      <c r="F468" s="11">
        <v>7.540435217436281</v>
      </c>
    </row>
    <row r="469" spans="1:6" ht="18" customHeight="1">
      <c r="A469" s="94">
        <v>41584</v>
      </c>
      <c r="B469" s="10">
        <v>1870.92</v>
      </c>
      <c r="C469" s="11">
        <v>-4.81023618259524E-3</v>
      </c>
      <c r="D469" s="11">
        <v>0.40140814837075212</v>
      </c>
      <c r="E469" s="11">
        <v>5.6640856644245341</v>
      </c>
      <c r="F469" s="11">
        <v>7.4944842801985656</v>
      </c>
    </row>
    <row r="470" spans="1:6" ht="18" customHeight="1">
      <c r="A470" s="94">
        <v>41585</v>
      </c>
      <c r="B470" s="10">
        <v>1870.35</v>
      </c>
      <c r="C470" s="11">
        <v>-3.0466294657183202E-2</v>
      </c>
      <c r="D470" s="11">
        <v>0.37081955952431578</v>
      </c>
      <c r="E470" s="11">
        <v>5.6318937327391794</v>
      </c>
      <c r="F470" s="11">
        <v>7.4172984148862753</v>
      </c>
    </row>
    <row r="471" spans="1:6" ht="18" customHeight="1">
      <c r="A471" s="94">
        <v>41586</v>
      </c>
      <c r="B471" s="10">
        <v>1871.51</v>
      </c>
      <c r="C471" s="11">
        <v>6.2020477450741573E-2</v>
      </c>
      <c r="D471" s="11">
        <v>0.43307002103636361</v>
      </c>
      <c r="E471" s="11">
        <v>5.6974071375724966</v>
      </c>
      <c r="F471" s="11">
        <v>7.524058487259766</v>
      </c>
    </row>
    <row r="472" spans="1:6" ht="18" customHeight="1">
      <c r="A472" s="94">
        <v>41589</v>
      </c>
      <c r="B472" s="10">
        <v>1875.78</v>
      </c>
      <c r="C472" s="11">
        <v>0.22815801144531189</v>
      </c>
      <c r="D472" s="11">
        <v>0.6622161164298257</v>
      </c>
      <c r="E472" s="11">
        <v>5.9385642398468219</v>
      </c>
      <c r="F472" s="11">
        <v>7.8288562247426086</v>
      </c>
    </row>
    <row r="473" spans="1:6" ht="18" customHeight="1">
      <c r="A473" s="94">
        <v>41590</v>
      </c>
      <c r="B473" s="10">
        <v>1875.65</v>
      </c>
      <c r="C473" s="11">
        <v>-6.9304502660183509E-3</v>
      </c>
      <c r="D473" s="11">
        <v>0.65523977160519831</v>
      </c>
      <c r="E473" s="11">
        <v>5.9312222203396603</v>
      </c>
      <c r="F473" s="11">
        <v>7.9554284201377889</v>
      </c>
    </row>
    <row r="474" spans="1:6" ht="18" customHeight="1">
      <c r="A474" s="94">
        <v>41591</v>
      </c>
      <c r="B474" s="10">
        <v>1877.34</v>
      </c>
      <c r="C474" s="11">
        <v>9.0102097939381842E-2</v>
      </c>
      <c r="D474" s="11">
        <v>0.74593225432533217</v>
      </c>
      <c r="E474" s="11">
        <v>6.0266684739330056</v>
      </c>
      <c r="F474" s="11">
        <v>8.0962498488538657</v>
      </c>
    </row>
    <row r="475" spans="1:6" ht="18" customHeight="1">
      <c r="A475" s="94">
        <v>41592</v>
      </c>
      <c r="B475" s="10">
        <v>1880.6</v>
      </c>
      <c r="C475" s="11">
        <v>0.17364995152715501</v>
      </c>
      <c r="D475" s="11">
        <v>0.92087751685054897</v>
      </c>
      <c r="E475" s="11">
        <v>6.2107837323438497</v>
      </c>
      <c r="F475" s="11">
        <v>8.4732075907019588</v>
      </c>
    </row>
    <row r="476" spans="1:6" ht="18" customHeight="1">
      <c r="A476" s="94">
        <v>41596</v>
      </c>
      <c r="B476" s="10">
        <v>1877.87</v>
      </c>
      <c r="C476" s="11">
        <v>-0.14516643624374881</v>
      </c>
      <c r="D476" s="11">
        <v>0.7743742755334182</v>
      </c>
      <c r="E476" s="11">
        <v>6.0566013226930338</v>
      </c>
      <c r="F476" s="11">
        <v>8.1516762366600872</v>
      </c>
    </row>
    <row r="477" spans="1:6" ht="18" customHeight="1">
      <c r="A477" s="94">
        <v>41597</v>
      </c>
      <c r="B477" s="10">
        <v>1876.68</v>
      </c>
      <c r="C477" s="11">
        <v>-6.3369668826906977E-2</v>
      </c>
      <c r="D477" s="11">
        <v>0.71051388829261874</v>
      </c>
      <c r="E477" s="11">
        <v>5.9893936056657715</v>
      </c>
      <c r="F477" s="11">
        <v>7.9209173404487743</v>
      </c>
    </row>
    <row r="478" spans="1:6" ht="18" customHeight="1">
      <c r="A478" s="94">
        <v>41598</v>
      </c>
      <c r="B478" s="10">
        <v>1876.68</v>
      </c>
      <c r="C478" s="11">
        <v>0</v>
      </c>
      <c r="D478" s="11">
        <v>0.71051388829261874</v>
      </c>
      <c r="E478" s="11">
        <v>5.9893936056657715</v>
      </c>
      <c r="F478" s="11">
        <v>7.8626112145665283</v>
      </c>
    </row>
    <row r="479" spans="1:6" ht="18" customHeight="1">
      <c r="A479" s="94">
        <v>41599</v>
      </c>
      <c r="B479" s="10">
        <v>1881.45</v>
      </c>
      <c r="C479" s="11">
        <v>0.25417226165356244</v>
      </c>
      <c r="D479" s="11">
        <v>0.96649207916541524</v>
      </c>
      <c r="E479" s="11">
        <v>6.2587892445061799</v>
      </c>
      <c r="F479" s="11">
        <v>8.1317961332444391</v>
      </c>
    </row>
    <row r="480" spans="1:6" ht="18" customHeight="1">
      <c r="A480" s="94">
        <v>41600</v>
      </c>
      <c r="B480" s="10">
        <v>1881.41</v>
      </c>
      <c r="C480" s="11">
        <v>-2.1260198251327189E-3</v>
      </c>
      <c r="D480" s="11">
        <v>0.96434551152706494</v>
      </c>
      <c r="E480" s="11">
        <v>6.2565301615808977</v>
      </c>
      <c r="F480" s="11">
        <v>8.0860133512575594</v>
      </c>
    </row>
    <row r="481" spans="1:6" ht="18" customHeight="1">
      <c r="A481" s="94">
        <v>41603</v>
      </c>
      <c r="B481" s="10">
        <v>1880.57</v>
      </c>
      <c r="C481" s="11">
        <v>-4.4647365539685069E-2</v>
      </c>
      <c r="D481" s="11">
        <v>0.91926759112179735</v>
      </c>
      <c r="E481" s="11">
        <v>6.2090894201498825</v>
      </c>
      <c r="F481" s="11">
        <v>7.920576167111415</v>
      </c>
    </row>
    <row r="482" spans="1:6" ht="18" customHeight="1">
      <c r="A482" s="94">
        <v>41604</v>
      </c>
      <c r="B482" s="10">
        <v>1883.17</v>
      </c>
      <c r="C482" s="11">
        <v>0.13825595431173898</v>
      </c>
      <c r="D482" s="11">
        <v>1.0587944876143007</v>
      </c>
      <c r="E482" s="11">
        <v>6.3559298102935147</v>
      </c>
      <c r="F482" s="11">
        <v>8.1318365823548113</v>
      </c>
    </row>
    <row r="483" spans="1:6" ht="18" customHeight="1">
      <c r="A483" s="94">
        <v>41605</v>
      </c>
      <c r="B483" s="10">
        <v>1888.28</v>
      </c>
      <c r="C483" s="11">
        <v>0.27135096672099568</v>
      </c>
      <c r="D483" s="11">
        <v>1.3330185034130304</v>
      </c>
      <c r="E483" s="11">
        <v>6.6445276539988551</v>
      </c>
      <c r="F483" s="11">
        <v>8.3133048441219604</v>
      </c>
    </row>
    <row r="484" spans="1:6" ht="18" customHeight="1">
      <c r="A484" s="94">
        <v>41606</v>
      </c>
      <c r="B484" s="10">
        <v>1894.61</v>
      </c>
      <c r="C484" s="11">
        <v>0.33522570805177843</v>
      </c>
      <c r="D484" s="11">
        <v>1.6727128321813334</v>
      </c>
      <c r="E484" s="11">
        <v>7.0020275269254251</v>
      </c>
      <c r="F484" s="11">
        <v>8.647731117495594</v>
      </c>
    </row>
    <row r="485" spans="1:6" ht="18" customHeight="1">
      <c r="A485" s="94">
        <v>41607</v>
      </c>
      <c r="B485" s="10">
        <v>1896</v>
      </c>
      <c r="C485" s="11">
        <v>7.3366022558740696E-2</v>
      </c>
      <c r="D485" s="11">
        <v>1.7473060576138622</v>
      </c>
      <c r="E485" s="11">
        <v>7.0805306585791428</v>
      </c>
      <c r="F485" s="11">
        <v>8.6838137929848394</v>
      </c>
    </row>
    <row r="486" spans="1:6" ht="18" customHeight="1">
      <c r="A486" s="94">
        <v>41610</v>
      </c>
      <c r="B486" s="10">
        <v>1899.44</v>
      </c>
      <c r="C486" s="11">
        <v>0.18143459915611615</v>
      </c>
      <c r="D486" s="11">
        <v>0.18143459915611615</v>
      </c>
      <c r="E486" s="11">
        <v>7.2748117901537901</v>
      </c>
      <c r="F486" s="11">
        <v>8.715236639823253</v>
      </c>
    </row>
    <row r="487" spans="1:6" ht="18" customHeight="1">
      <c r="A487" s="94">
        <v>41611</v>
      </c>
      <c r="B487" s="10">
        <v>1900.02</v>
      </c>
      <c r="C487" s="11">
        <v>3.0535315671986751E-2</v>
      </c>
      <c r="D487" s="11">
        <v>0.21202531645569955</v>
      </c>
      <c r="E487" s="11">
        <v>7.3075684925704376</v>
      </c>
      <c r="F487" s="11">
        <v>8.6762796497228845</v>
      </c>
    </row>
    <row r="488" spans="1:6" ht="18" customHeight="1">
      <c r="A488" s="94">
        <v>41612</v>
      </c>
      <c r="B488" s="10">
        <v>1900.43</v>
      </c>
      <c r="C488" s="11">
        <v>2.1578720223991432E-2</v>
      </c>
      <c r="D488" s="11">
        <v>0.23364978902953304</v>
      </c>
      <c r="E488" s="11">
        <v>7.3307240925546191</v>
      </c>
      <c r="F488" s="11">
        <v>8.5234443257936157</v>
      </c>
    </row>
    <row r="489" spans="1:6" ht="18" customHeight="1">
      <c r="A489" s="94">
        <v>41613</v>
      </c>
      <c r="B489" s="10">
        <v>1896.83</v>
      </c>
      <c r="C489" s="11">
        <v>-0.18943081302653653</v>
      </c>
      <c r="D489" s="11">
        <v>4.377637130801304E-2</v>
      </c>
      <c r="E489" s="11">
        <v>7.1274066292788429</v>
      </c>
      <c r="F489" s="11">
        <v>8.2399867612400932</v>
      </c>
    </row>
    <row r="490" spans="1:6" ht="18" customHeight="1">
      <c r="A490" s="94">
        <v>41614</v>
      </c>
      <c r="B490" s="10">
        <v>1895.67</v>
      </c>
      <c r="C490" s="11">
        <v>-6.115466330666175E-2</v>
      </c>
      <c r="D490" s="11">
        <v>-1.7405063291131562E-2</v>
      </c>
      <c r="E490" s="11">
        <v>7.0618932244455257</v>
      </c>
      <c r="F490" s="11">
        <v>7.7483161394833466</v>
      </c>
    </row>
    <row r="491" spans="1:6" ht="18" customHeight="1">
      <c r="A491" s="94">
        <v>41617</v>
      </c>
      <c r="B491" s="10">
        <v>1896.27</v>
      </c>
      <c r="C491" s="11">
        <v>3.1651078510486208E-2</v>
      </c>
      <c r="D491" s="11">
        <v>1.4240506329121772E-2</v>
      </c>
      <c r="E491" s="11">
        <v>7.0957794683248254</v>
      </c>
      <c r="F491" s="11">
        <v>7.7958991092187624</v>
      </c>
    </row>
    <row r="492" spans="1:6" ht="18" customHeight="1">
      <c r="A492" s="94">
        <v>41618</v>
      </c>
      <c r="B492" s="10">
        <v>1894.75</v>
      </c>
      <c r="C492" s="11">
        <v>-8.0157361557164908E-2</v>
      </c>
      <c r="D492" s="11">
        <v>-6.5928270042192594E-2</v>
      </c>
      <c r="E492" s="11">
        <v>7.0099343171639461</v>
      </c>
      <c r="F492" s="11">
        <v>7.7217399214295046</v>
      </c>
    </row>
    <row r="493" spans="1:6" ht="18" customHeight="1">
      <c r="A493" s="94">
        <v>41619</v>
      </c>
      <c r="B493" s="10">
        <v>1896.77</v>
      </c>
      <c r="C493" s="11">
        <v>0.10661037076131752</v>
      </c>
      <c r="D493" s="11">
        <v>4.0611814345981045E-2</v>
      </c>
      <c r="E493" s="11">
        <v>7.1240180048909085</v>
      </c>
      <c r="F493" s="11">
        <v>7.8629513790162031</v>
      </c>
    </row>
    <row r="494" spans="1:6" ht="18" customHeight="1">
      <c r="A494" s="94">
        <v>41620</v>
      </c>
      <c r="B494" s="10">
        <v>1898.43</v>
      </c>
      <c r="C494" s="11">
        <v>8.7517200293141251E-2</v>
      </c>
      <c r="D494" s="11">
        <v>0.12816455696202933</v>
      </c>
      <c r="E494" s="11">
        <v>7.2177699462903089</v>
      </c>
      <c r="F494" s="11">
        <v>7.8524721482095883</v>
      </c>
    </row>
    <row r="495" spans="1:6" ht="18" customHeight="1">
      <c r="A495" s="94">
        <v>41621</v>
      </c>
      <c r="B495" s="10">
        <v>1898.72</v>
      </c>
      <c r="C495" s="11">
        <v>1.5275780513368531E-2</v>
      </c>
      <c r="D495" s="11">
        <v>0.14345991561182103</v>
      </c>
      <c r="E495" s="11">
        <v>7.2341482974986215</v>
      </c>
      <c r="F495" s="11">
        <v>7.8615941329182704</v>
      </c>
    </row>
    <row r="496" spans="1:6" ht="18" customHeight="1">
      <c r="A496" s="94">
        <v>41624</v>
      </c>
      <c r="B496" s="10">
        <v>1898.18</v>
      </c>
      <c r="C496" s="11">
        <v>-2.8440212353586514E-2</v>
      </c>
      <c r="D496" s="11">
        <v>0.11497890295359969</v>
      </c>
      <c r="E496" s="11">
        <v>7.2036506780072562</v>
      </c>
      <c r="F496" s="11">
        <v>7.7758157651186988</v>
      </c>
    </row>
    <row r="497" spans="1:6" ht="18" customHeight="1">
      <c r="A497" s="94">
        <v>41625</v>
      </c>
      <c r="B497" s="10">
        <v>1897.06</v>
      </c>
      <c r="C497" s="11">
        <v>-5.9003887934760968E-2</v>
      </c>
      <c r="D497" s="11">
        <v>5.5907172995772747E-2</v>
      </c>
      <c r="E497" s="11">
        <v>7.1403963560992212</v>
      </c>
      <c r="F497" s="11">
        <v>7.5924886143864168</v>
      </c>
    </row>
    <row r="498" spans="1:6" ht="18" customHeight="1">
      <c r="A498" s="94">
        <v>41626</v>
      </c>
      <c r="B498" s="10">
        <v>1902.56</v>
      </c>
      <c r="C498" s="11">
        <v>0.28992230082338644</v>
      </c>
      <c r="D498" s="11">
        <v>0.3459915611814246</v>
      </c>
      <c r="E498" s="11">
        <v>7.4510202583261131</v>
      </c>
      <c r="F498" s="11">
        <v>7.807205430705233</v>
      </c>
    </row>
    <row r="499" spans="1:6" ht="18" customHeight="1">
      <c r="A499" s="94">
        <v>41627</v>
      </c>
      <c r="B499" s="10">
        <v>1906.01</v>
      </c>
      <c r="C499" s="11">
        <v>0.18133462282399204</v>
      </c>
      <c r="D499" s="11">
        <v>0.52795358649788682</v>
      </c>
      <c r="E499" s="11">
        <v>7.6458661606320755</v>
      </c>
      <c r="F499" s="11">
        <v>7.94948036134</v>
      </c>
    </row>
    <row r="500" spans="1:6" ht="18" customHeight="1">
      <c r="A500" s="94">
        <v>41628</v>
      </c>
      <c r="B500" s="10">
        <v>1909.57</v>
      </c>
      <c r="C500" s="11">
        <v>0.18677761396843628</v>
      </c>
      <c r="D500" s="11">
        <v>0.71571729957804475</v>
      </c>
      <c r="E500" s="11">
        <v>7.8469245409825694</v>
      </c>
      <c r="F500" s="11">
        <v>8.1235490629069762</v>
      </c>
    </row>
    <row r="501" spans="1:6" ht="18" customHeight="1">
      <c r="A501" s="94">
        <v>41631</v>
      </c>
      <c r="B501" s="10">
        <v>1909.87</v>
      </c>
      <c r="C501" s="11">
        <v>1.5710343166253082E-2</v>
      </c>
      <c r="D501" s="11">
        <v>0.73154008438818252</v>
      </c>
      <c r="E501" s="11">
        <v>7.8638676629222193</v>
      </c>
      <c r="F501" s="11">
        <v>8.1503335334156333</v>
      </c>
    </row>
    <row r="502" spans="1:6" ht="18" customHeight="1">
      <c r="A502" s="94">
        <v>41632</v>
      </c>
      <c r="B502" s="10">
        <v>1910.52</v>
      </c>
      <c r="C502" s="11">
        <v>3.4033730044447097E-2</v>
      </c>
      <c r="D502" s="11">
        <v>0.76582278481012178</v>
      </c>
      <c r="E502" s="11">
        <v>7.9005777604581384</v>
      </c>
      <c r="F502" s="11">
        <v>8.1920424042676068</v>
      </c>
    </row>
    <row r="503" spans="1:6" ht="18" customHeight="1">
      <c r="A503" s="94">
        <v>41634</v>
      </c>
      <c r="B503" s="10">
        <v>1911.54</v>
      </c>
      <c r="C503" s="11">
        <v>5.3388606243331971E-2</v>
      </c>
      <c r="D503" s="11">
        <v>0.81962025316455467</v>
      </c>
      <c r="E503" s="11">
        <v>7.9581843750529346</v>
      </c>
      <c r="F503" s="11">
        <v>8.2449007327542123</v>
      </c>
    </row>
    <row r="504" spans="1:6" ht="18" customHeight="1">
      <c r="A504" s="94">
        <v>41635</v>
      </c>
      <c r="B504" s="10">
        <v>1911.64</v>
      </c>
      <c r="C504" s="11">
        <v>5.2313841196083288E-3</v>
      </c>
      <c r="D504" s="11">
        <v>0.82489451476794873</v>
      </c>
      <c r="E504" s="11">
        <v>7.9638320823661735</v>
      </c>
      <c r="F504" s="11">
        <v>8.1421726414400588</v>
      </c>
    </row>
    <row r="505" spans="1:6" ht="18" customHeight="1">
      <c r="A505" s="94">
        <v>41638</v>
      </c>
      <c r="B505" s="10">
        <v>1916.9</v>
      </c>
      <c r="C505" s="11">
        <v>0.27515641020274817</v>
      </c>
      <c r="D505" s="11">
        <v>1.1023206751054948</v>
      </c>
      <c r="E505" s="11">
        <v>8.2609014870413269</v>
      </c>
      <c r="F505" s="11">
        <v>8.3857762398294788</v>
      </c>
    </row>
    <row r="506" spans="1:6" ht="18" customHeight="1">
      <c r="A506" s="94">
        <v>41639</v>
      </c>
      <c r="B506" s="10">
        <v>1917.9</v>
      </c>
      <c r="C506" s="11">
        <v>5.2167562209826102E-2</v>
      </c>
      <c r="D506" s="11">
        <v>1.1550632911392356</v>
      </c>
      <c r="E506" s="11">
        <v>8.3173785601734949</v>
      </c>
      <c r="F506" s="11">
        <v>8.3173785601734949</v>
      </c>
    </row>
    <row r="507" spans="1:6" ht="18" customHeight="1">
      <c r="A507" s="94">
        <v>41641</v>
      </c>
      <c r="B507" s="10">
        <v>1920.42</v>
      </c>
      <c r="C507" s="11">
        <v>0.13139371187236293</v>
      </c>
      <c r="D507" s="11">
        <v>0.13139371187236293</v>
      </c>
      <c r="E507" s="11">
        <v>0.13139371187236293</v>
      </c>
      <c r="F507" s="11">
        <v>8.1116684399858308</v>
      </c>
    </row>
    <row r="508" spans="1:6" ht="18" customHeight="1">
      <c r="A508" s="94">
        <v>41642</v>
      </c>
      <c r="B508" s="10">
        <v>1917.24</v>
      </c>
      <c r="C508" s="11">
        <v>-0.16558877745493916</v>
      </c>
      <c r="D508" s="11">
        <v>-3.441263882372203E-2</v>
      </c>
      <c r="E508" s="11">
        <v>-3.441263882372203E-2</v>
      </c>
      <c r="F508" s="11">
        <v>7.7973191795609909</v>
      </c>
    </row>
    <row r="509" spans="1:6" ht="18" customHeight="1">
      <c r="A509" s="94">
        <v>41645</v>
      </c>
      <c r="B509" s="10">
        <v>1916.85</v>
      </c>
      <c r="C509" s="11">
        <v>-2.034174125306043E-2</v>
      </c>
      <c r="D509" s="11">
        <v>-5.4747379946828989E-2</v>
      </c>
      <c r="E509" s="11">
        <v>-5.4747379946828989E-2</v>
      </c>
      <c r="F509" s="11">
        <v>7.7493409181614181</v>
      </c>
    </row>
    <row r="510" spans="1:6" ht="18" customHeight="1">
      <c r="A510" s="94">
        <v>41646</v>
      </c>
      <c r="B510" s="10">
        <v>1915.77</v>
      </c>
      <c r="C510" s="11">
        <v>-5.6342436810385976E-2</v>
      </c>
      <c r="D510" s="11">
        <v>-0.11105897074926707</v>
      </c>
      <c r="E510" s="11">
        <v>-0.11105897074926707</v>
      </c>
      <c r="F510" s="11">
        <v>7.7643524924904561</v>
      </c>
    </row>
    <row r="511" spans="1:6" ht="18" customHeight="1">
      <c r="A511" s="94">
        <v>41647</v>
      </c>
      <c r="B511" s="10">
        <v>1921.67</v>
      </c>
      <c r="C511" s="11">
        <v>0.30797016343298012</v>
      </c>
      <c r="D511" s="11">
        <v>0.19656916418999693</v>
      </c>
      <c r="E511" s="11">
        <v>0.19656916418999693</v>
      </c>
      <c r="F511" s="11">
        <v>8.1455093897902628</v>
      </c>
    </row>
    <row r="512" spans="1:6" ht="18" customHeight="1">
      <c r="A512" s="94">
        <v>41648</v>
      </c>
      <c r="B512" s="10">
        <v>1921.65</v>
      </c>
      <c r="C512" s="11">
        <v>-1.0407614210561356E-3</v>
      </c>
      <c r="D512" s="11">
        <v>0.1955263569529242</v>
      </c>
      <c r="E512" s="11">
        <v>0.1955263569529242</v>
      </c>
      <c r="F512" s="11">
        <v>7.9608977780274648</v>
      </c>
    </row>
    <row r="513" spans="1:6" ht="18" customHeight="1">
      <c r="A513" s="94">
        <v>41649</v>
      </c>
      <c r="B513" s="10">
        <v>1917.9</v>
      </c>
      <c r="C513" s="11">
        <v>-0.19514479743969471</v>
      </c>
      <c r="D513" s="11">
        <v>0</v>
      </c>
      <c r="E513" s="11">
        <v>0</v>
      </c>
      <c r="F513" s="11">
        <v>7.6776240069617918</v>
      </c>
    </row>
    <row r="514" spans="1:6" ht="18" customHeight="1">
      <c r="A514" s="94">
        <v>41652</v>
      </c>
      <c r="B514" s="10">
        <v>1913.31</v>
      </c>
      <c r="C514" s="11">
        <v>-0.23932426091037851</v>
      </c>
      <c r="D514" s="11">
        <v>-0.23932426091037851</v>
      </c>
      <c r="E514" s="11">
        <v>-0.23932426091037851</v>
      </c>
      <c r="F514" s="11">
        <v>7.4060559790724012</v>
      </c>
    </row>
    <row r="515" spans="1:6" ht="18" customHeight="1">
      <c r="A515" s="94">
        <v>41653</v>
      </c>
      <c r="B515" s="10">
        <v>1917.3</v>
      </c>
      <c r="C515" s="11">
        <v>0.20853912852596412</v>
      </c>
      <c r="D515" s="11">
        <v>-3.1284217112470536E-2</v>
      </c>
      <c r="E515" s="11">
        <v>-3.1284217112470536E-2</v>
      </c>
      <c r="F515" s="11">
        <v>7.6215815707934675</v>
      </c>
    </row>
    <row r="516" spans="1:6" ht="18" customHeight="1">
      <c r="A516" s="94">
        <v>41654</v>
      </c>
      <c r="B516" s="10">
        <v>1918.53</v>
      </c>
      <c r="C516" s="11">
        <v>6.415271475512796E-2</v>
      </c>
      <c r="D516" s="11">
        <v>3.2848427968090732E-2</v>
      </c>
      <c r="E516" s="11">
        <v>3.2848427968090732E-2</v>
      </c>
      <c r="F516" s="11">
        <v>7.6127012973900676</v>
      </c>
    </row>
    <row r="517" spans="1:6" ht="18" customHeight="1">
      <c r="A517" s="94">
        <v>41655</v>
      </c>
      <c r="B517" s="10">
        <v>1919.16</v>
      </c>
      <c r="C517" s="11">
        <v>3.283764131913891E-2</v>
      </c>
      <c r="D517" s="11">
        <v>6.5696855936181464E-2</v>
      </c>
      <c r="E517" s="11">
        <v>6.5696855936181464E-2</v>
      </c>
      <c r="F517" s="11">
        <v>7.6082019882588448</v>
      </c>
    </row>
    <row r="518" spans="1:6" ht="18" customHeight="1">
      <c r="A518" s="94">
        <v>41656</v>
      </c>
      <c r="B518" s="10">
        <v>1915.35</v>
      </c>
      <c r="C518" s="11">
        <v>-0.19852435440506078</v>
      </c>
      <c r="D518" s="11">
        <v>-0.13295792272799423</v>
      </c>
      <c r="E518" s="11">
        <v>-0.13295792272799423</v>
      </c>
      <c r="F518" s="11">
        <v>7.2983132314138999</v>
      </c>
    </row>
    <row r="519" spans="1:6" ht="18" customHeight="1">
      <c r="A519" s="94">
        <v>41659</v>
      </c>
      <c r="B519" s="10">
        <v>1913.31</v>
      </c>
      <c r="C519" s="11">
        <v>-0.10650794893883875</v>
      </c>
      <c r="D519" s="11">
        <v>-0.23932426091037851</v>
      </c>
      <c r="E519" s="11">
        <v>-0.23932426091037851</v>
      </c>
      <c r="F519" s="11">
        <v>7.1684226445531074</v>
      </c>
    </row>
    <row r="520" spans="1:6" ht="18" customHeight="1">
      <c r="A520" s="94">
        <v>41660</v>
      </c>
      <c r="B520" s="10">
        <v>1918.11</v>
      </c>
      <c r="C520" s="11">
        <v>0.25087413958009286</v>
      </c>
      <c r="D520" s="11">
        <v>1.0949475989363577E-2</v>
      </c>
      <c r="E520" s="11">
        <v>1.0949475989363577E-2</v>
      </c>
      <c r="F520" s="11">
        <v>7.3374781056413152</v>
      </c>
    </row>
    <row r="521" spans="1:6" ht="18" customHeight="1">
      <c r="A521" s="94">
        <v>41661</v>
      </c>
      <c r="B521" s="10">
        <v>1921.66</v>
      </c>
      <c r="C521" s="11">
        <v>0.18507801950879976</v>
      </c>
      <c r="D521" s="11">
        <v>0.19604776057144946</v>
      </c>
      <c r="E521" s="11">
        <v>0.19604776057144946</v>
      </c>
      <c r="F521" s="11">
        <v>7.5048531197028368</v>
      </c>
    </row>
    <row r="522" spans="1:6" ht="18" customHeight="1">
      <c r="A522" s="94">
        <v>41662</v>
      </c>
      <c r="B522" s="10">
        <v>1922.5</v>
      </c>
      <c r="C522" s="11">
        <v>4.371220715422286E-2</v>
      </c>
      <c r="D522" s="11">
        <v>0.23984566452890377</v>
      </c>
      <c r="E522" s="11">
        <v>0.23984566452890377</v>
      </c>
      <c r="F522" s="11">
        <v>7.5103455989262935</v>
      </c>
    </row>
    <row r="523" spans="1:6" ht="18" customHeight="1">
      <c r="A523" s="94">
        <v>41663</v>
      </c>
      <c r="B523" s="10">
        <v>1917.52</v>
      </c>
      <c r="C523" s="11">
        <v>-0.25903771131339237</v>
      </c>
      <c r="D523" s="11">
        <v>-1.9813337504570594E-2</v>
      </c>
      <c r="E523" s="11">
        <v>-1.9813337504570594E-2</v>
      </c>
      <c r="F523" s="11">
        <v>7.2894518923032114</v>
      </c>
    </row>
    <row r="524" spans="1:6" ht="18" customHeight="1">
      <c r="A524" s="94">
        <v>41666</v>
      </c>
      <c r="B524" s="10">
        <v>1920.94</v>
      </c>
      <c r="C524" s="11">
        <v>0.17835537569361737</v>
      </c>
      <c r="D524" s="11">
        <v>0.15850670003649814</v>
      </c>
      <c r="E524" s="11">
        <v>0.15850670003649814</v>
      </c>
      <c r="F524" s="11">
        <v>7.4759975829733927</v>
      </c>
    </row>
    <row r="525" spans="1:6" ht="18" customHeight="1">
      <c r="A525" s="94">
        <v>41667</v>
      </c>
      <c r="B525" s="10">
        <v>1923.81</v>
      </c>
      <c r="C525" s="11">
        <v>0.14940601996937808</v>
      </c>
      <c r="D525" s="11">
        <v>0.30814953855780036</v>
      </c>
      <c r="E525" s="11">
        <v>0.30814953855780036</v>
      </c>
      <c r="F525" s="11">
        <v>7.6678979180658136</v>
      </c>
    </row>
    <row r="526" spans="1:6" ht="18" customHeight="1">
      <c r="A526" s="94">
        <v>41668</v>
      </c>
      <c r="B526" s="10">
        <v>1923.47</v>
      </c>
      <c r="C526" s="11">
        <v>-1.7673262952155877E-2</v>
      </c>
      <c r="D526" s="11">
        <v>0.29042181552738633</v>
      </c>
      <c r="E526" s="11">
        <v>0.29042181552738633</v>
      </c>
      <c r="F526" s="11">
        <v>7.5339210939727508</v>
      </c>
    </row>
    <row r="527" spans="1:6" ht="18" customHeight="1">
      <c r="A527" s="94">
        <v>41669</v>
      </c>
      <c r="B527" s="10">
        <v>1918.28</v>
      </c>
      <c r="C527" s="11">
        <v>-0.26982484780111449</v>
      </c>
      <c r="D527" s="11">
        <v>1.9813337504559492E-2</v>
      </c>
      <c r="E527" s="11">
        <v>1.9813337504559492E-2</v>
      </c>
      <c r="F527" s="11">
        <v>7.2335763159071531</v>
      </c>
    </row>
    <row r="528" spans="1:6" ht="18" customHeight="1">
      <c r="A528" s="94">
        <v>41670</v>
      </c>
      <c r="B528" s="10">
        <v>1920.84</v>
      </c>
      <c r="C528" s="11">
        <v>0.13345288487602858</v>
      </c>
      <c r="D528" s="11">
        <v>0.15329266385106788</v>
      </c>
      <c r="E528" s="11">
        <v>0.15329266385106788</v>
      </c>
      <c r="F528" s="11">
        <v>7.3838860439634058</v>
      </c>
    </row>
    <row r="529" spans="1:6" ht="18" customHeight="1">
      <c r="A529" s="94">
        <v>41673</v>
      </c>
      <c r="B529" s="10">
        <v>1915.96</v>
      </c>
      <c r="C529" s="11">
        <v>-0.25405551737780474</v>
      </c>
      <c r="D529" s="11">
        <v>-0.25405551737780474</v>
      </c>
      <c r="E529" s="11">
        <v>-0.10115230199697622</v>
      </c>
      <c r="F529" s="11">
        <v>6.9729267979476095</v>
      </c>
    </row>
    <row r="530" spans="1:6" ht="18" customHeight="1">
      <c r="A530" s="94">
        <v>41674</v>
      </c>
      <c r="B530" s="10">
        <v>1916.14</v>
      </c>
      <c r="C530" s="11">
        <v>9.3947681579997777E-3</v>
      </c>
      <c r="D530" s="11">
        <v>-0.24468461714665102</v>
      </c>
      <c r="E530" s="11">
        <v>-9.1767036863232843E-2</v>
      </c>
      <c r="F530" s="11">
        <v>7.0194251756531933</v>
      </c>
    </row>
    <row r="531" spans="1:6" ht="18" customHeight="1">
      <c r="A531" s="94">
        <v>41675</v>
      </c>
      <c r="B531" s="10">
        <v>1916.03</v>
      </c>
      <c r="C531" s="11">
        <v>-5.740707881474183E-3</v>
      </c>
      <c r="D531" s="11">
        <v>-0.25041127839903199</v>
      </c>
      <c r="E531" s="11">
        <v>-9.7502476667199467E-2</v>
      </c>
      <c r="F531" s="11">
        <v>6.9875871773252385</v>
      </c>
    </row>
    <row r="532" spans="1:6" ht="18" customHeight="1">
      <c r="A532" s="94">
        <v>41676</v>
      </c>
      <c r="B532" s="10">
        <v>1918.83</v>
      </c>
      <c r="C532" s="11">
        <v>0.14613549892223965</v>
      </c>
      <c r="D532" s="11">
        <v>-0.10464171924783328</v>
      </c>
      <c r="E532" s="11">
        <v>4.8490536524314898E-2</v>
      </c>
      <c r="F532" s="11">
        <v>7.1582944740736565</v>
      </c>
    </row>
    <row r="533" spans="1:6" ht="18" customHeight="1">
      <c r="A533" s="94">
        <v>41677</v>
      </c>
      <c r="B533" s="10">
        <v>1921.19</v>
      </c>
      <c r="C533" s="11">
        <v>0.12299161468187769</v>
      </c>
      <c r="D533" s="11">
        <v>1.8221194893897064E-2</v>
      </c>
      <c r="E533" s="11">
        <v>0.17154179050002938</v>
      </c>
      <c r="F533" s="11">
        <v>7.3230545779565448</v>
      </c>
    </row>
    <row r="534" spans="1:6" ht="18" customHeight="1">
      <c r="A534" s="94">
        <v>41680</v>
      </c>
      <c r="B534" s="10">
        <v>1924.41</v>
      </c>
      <c r="C534" s="11">
        <v>0.16760445348975583</v>
      </c>
      <c r="D534" s="11">
        <v>0.1858561879177989</v>
      </c>
      <c r="E534" s="11">
        <v>0.3394337556702709</v>
      </c>
      <c r="F534" s="11">
        <v>7.4861202649716851</v>
      </c>
    </row>
    <row r="535" spans="1:6" ht="18" customHeight="1">
      <c r="A535" s="94">
        <v>41681</v>
      </c>
      <c r="B535" s="10">
        <v>1928.65</v>
      </c>
      <c r="C535" s="11">
        <v>0.22032726913703282</v>
      </c>
      <c r="D535" s="11">
        <v>0.40659294891818298</v>
      </c>
      <c r="E535" s="11">
        <v>0.5605088899316879</v>
      </c>
      <c r="F535" s="11">
        <v>7.7229414984528511</v>
      </c>
    </row>
    <row r="536" spans="1:6" ht="18" customHeight="1">
      <c r="A536" s="94">
        <v>41682</v>
      </c>
      <c r="B536" s="10">
        <v>1931.92</v>
      </c>
      <c r="C536" s="11">
        <v>0.16954864801803637</v>
      </c>
      <c r="D536" s="11">
        <v>0.57683096978407011</v>
      </c>
      <c r="E536" s="11">
        <v>0.73100787319464455</v>
      </c>
      <c r="F536" s="11">
        <v>7.9055842893687389</v>
      </c>
    </row>
    <row r="537" spans="1:6" ht="18" customHeight="1">
      <c r="A537" s="94">
        <v>41683</v>
      </c>
      <c r="B537" s="10">
        <v>1927.62</v>
      </c>
      <c r="C537" s="11">
        <v>-0.22257650420308694</v>
      </c>
      <c r="D537" s="11">
        <v>0.35297057537326815</v>
      </c>
      <c r="E537" s="11">
        <v>0.50680431722194275</v>
      </c>
      <c r="F537" s="11">
        <v>7.6113170470278213</v>
      </c>
    </row>
    <row r="538" spans="1:6" ht="18" customHeight="1">
      <c r="A538" s="94">
        <v>41684</v>
      </c>
      <c r="B538" s="10">
        <v>1927.23</v>
      </c>
      <c r="C538" s="11">
        <v>-2.0232203442582808E-2</v>
      </c>
      <c r="D538" s="11">
        <v>0.33266695820579617</v>
      </c>
      <c r="E538" s="11">
        <v>0.48646957609885799</v>
      </c>
      <c r="F538" s="11">
        <v>7.6063651591289805</v>
      </c>
    </row>
    <row r="539" spans="1:6" ht="18" customHeight="1">
      <c r="A539" s="94">
        <v>41687</v>
      </c>
      <c r="B539" s="10">
        <v>1927.27</v>
      </c>
      <c r="C539" s="11">
        <v>2.0755177119413659E-3</v>
      </c>
      <c r="D539" s="11">
        <v>0.33474938047937108</v>
      </c>
      <c r="E539" s="11">
        <v>0.48855519057302565</v>
      </c>
      <c r="F539" s="11">
        <v>7.5857718630329529</v>
      </c>
    </row>
    <row r="540" spans="1:6" ht="18" customHeight="1">
      <c r="A540" s="94">
        <v>41688</v>
      </c>
      <c r="B540" s="10">
        <v>1927.56</v>
      </c>
      <c r="C540" s="11">
        <v>1.5047191104522462E-2</v>
      </c>
      <c r="D540" s="11">
        <v>0.34984694196289468</v>
      </c>
      <c r="E540" s="11">
        <v>0.50367589551070235</v>
      </c>
      <c r="F540" s="11">
        <v>7.5779392559354397</v>
      </c>
    </row>
    <row r="541" spans="1:6" ht="18" customHeight="1">
      <c r="A541" s="94">
        <v>41689</v>
      </c>
      <c r="B541" s="10">
        <v>1927.62</v>
      </c>
      <c r="C541" s="11">
        <v>3.1127435721867158E-3</v>
      </c>
      <c r="D541" s="11">
        <v>0.35297057537326815</v>
      </c>
      <c r="E541" s="11">
        <v>0.50680431722194275</v>
      </c>
      <c r="F541" s="11">
        <v>7.5584769217034165</v>
      </c>
    </row>
    <row r="542" spans="1:6" ht="18" customHeight="1">
      <c r="A542" s="94">
        <v>41690</v>
      </c>
      <c r="B542" s="10">
        <v>1924.97</v>
      </c>
      <c r="C542" s="11">
        <v>-0.13747522852013416</v>
      </c>
      <c r="D542" s="11">
        <v>0.21501009974802532</v>
      </c>
      <c r="E542" s="11">
        <v>0.36863235830857377</v>
      </c>
      <c r="F542" s="11">
        <v>7.5149964812725401</v>
      </c>
    </row>
    <row r="543" spans="1:6" ht="18" customHeight="1">
      <c r="A543" s="94">
        <v>41691</v>
      </c>
      <c r="B543" s="10">
        <v>1922.24</v>
      </c>
      <c r="C543" s="11">
        <v>-0.14182039200610896</v>
      </c>
      <c r="D543" s="11">
        <v>7.2884779575610459E-2</v>
      </c>
      <c r="E543" s="11">
        <v>0.22628917044684727</v>
      </c>
      <c r="F543" s="11">
        <v>7.3517256785435192</v>
      </c>
    </row>
    <row r="544" spans="1:6" ht="18" customHeight="1">
      <c r="A544" s="94">
        <v>41694</v>
      </c>
      <c r="B544" s="10">
        <v>1920.34</v>
      </c>
      <c r="C544" s="11">
        <v>-9.8843016480776313E-2</v>
      </c>
      <c r="D544" s="11">
        <v>-2.6030278419852948E-2</v>
      </c>
      <c r="E544" s="11">
        <v>0.1272224829240276</v>
      </c>
      <c r="F544" s="11">
        <v>7.21208602246588</v>
      </c>
    </row>
    <row r="545" spans="1:6" ht="18" customHeight="1">
      <c r="A545" s="94">
        <v>41695</v>
      </c>
      <c r="B545" s="10">
        <v>1917.56</v>
      </c>
      <c r="C545" s="11">
        <v>-0.14476603101534202</v>
      </c>
      <c r="D545" s="11">
        <v>-0.1707586264342642</v>
      </c>
      <c r="E545" s="11">
        <v>-1.7727723030402931E-2</v>
      </c>
      <c r="F545" s="11">
        <v>7.0305871846394252</v>
      </c>
    </row>
    <row r="546" spans="1:6" ht="18" customHeight="1">
      <c r="A546" s="94">
        <v>41696</v>
      </c>
      <c r="B546" s="10">
        <v>1921.62</v>
      </c>
      <c r="C546" s="11">
        <v>0.21172740357537911</v>
      </c>
      <c r="D546" s="11">
        <v>4.0607234334966158E-2</v>
      </c>
      <c r="E546" s="11">
        <v>0.1939621460972818</v>
      </c>
      <c r="F546" s="11">
        <v>7.1937790769024623</v>
      </c>
    </row>
    <row r="547" spans="1:6" ht="18" customHeight="1">
      <c r="A547" s="94">
        <v>41697</v>
      </c>
      <c r="B547" s="10">
        <v>1917.05</v>
      </c>
      <c r="C547" s="11">
        <v>-0.23782017256273047</v>
      </c>
      <c r="D547" s="11">
        <v>-0.19730951042251643</v>
      </c>
      <c r="E547" s="11">
        <v>-4.4319307576001776E-2</v>
      </c>
      <c r="F547" s="11">
        <v>6.8470627577750465</v>
      </c>
    </row>
    <row r="548" spans="1:6" ht="18" customHeight="1">
      <c r="A548" s="94">
        <v>41698</v>
      </c>
      <c r="B548" s="10">
        <v>1921.64</v>
      </c>
      <c r="C548" s="11">
        <v>0.2394303747946136</v>
      </c>
      <c r="D548" s="11">
        <v>4.1648445471786921E-2</v>
      </c>
      <c r="E548" s="11">
        <v>0.19500495333437673</v>
      </c>
      <c r="F548" s="11">
        <v>7.0062701161586416</v>
      </c>
    </row>
    <row r="549" spans="1:6" ht="18" customHeight="1">
      <c r="A549" s="94">
        <v>41703</v>
      </c>
      <c r="B549" s="10">
        <v>1920.31</v>
      </c>
      <c r="C549" s="11">
        <v>-6.9211714993455686E-2</v>
      </c>
      <c r="D549" s="11">
        <v>-6.9211714993455686E-2</v>
      </c>
      <c r="E549" s="11">
        <v>0.12565827206840741</v>
      </c>
      <c r="F549" s="11">
        <v>6.7829597459865498</v>
      </c>
    </row>
    <row r="550" spans="1:6" ht="18" customHeight="1">
      <c r="A550" s="94">
        <v>41704</v>
      </c>
      <c r="B550" s="10">
        <v>1923.05</v>
      </c>
      <c r="C550" s="11">
        <v>0.14268529560330645</v>
      </c>
      <c r="D550" s="11">
        <v>7.337482566973641E-2</v>
      </c>
      <c r="E550" s="11">
        <v>0.26852286354865917</v>
      </c>
      <c r="F550" s="11">
        <v>6.8848030769572688</v>
      </c>
    </row>
    <row r="551" spans="1:6" ht="18" customHeight="1">
      <c r="A551" s="94">
        <v>41705</v>
      </c>
      <c r="B551" s="10">
        <v>1929.15</v>
      </c>
      <c r="C551" s="11">
        <v>0.31720444086218436</v>
      </c>
      <c r="D551" s="11">
        <v>0.39081201473740723</v>
      </c>
      <c r="E551" s="11">
        <v>0.58657907085875038</v>
      </c>
      <c r="F551" s="11">
        <v>7.274526922200053</v>
      </c>
    </row>
    <row r="552" spans="1:6" ht="18" customHeight="1">
      <c r="A552" s="94">
        <v>41708</v>
      </c>
      <c r="B552" s="10">
        <v>1928.38</v>
      </c>
      <c r="C552" s="11">
        <v>-3.9913951740400133E-2</v>
      </c>
      <c r="D552" s="11">
        <v>0.35074207447804984</v>
      </c>
      <c r="E552" s="11">
        <v>0.54643099223108393</v>
      </c>
      <c r="F552" s="11">
        <v>7.0572821247349093</v>
      </c>
    </row>
    <row r="553" spans="1:6" ht="18" customHeight="1">
      <c r="A553" s="94">
        <v>41709</v>
      </c>
      <c r="B553" s="10">
        <v>1930.3</v>
      </c>
      <c r="C553" s="11">
        <v>9.956543834721554E-2</v>
      </c>
      <c r="D553" s="11">
        <v>0.45065673070918688</v>
      </c>
      <c r="E553" s="11">
        <v>0.64654048699097633</v>
      </c>
      <c r="F553" s="11">
        <v>7.125811643265445</v>
      </c>
    </row>
    <row r="554" spans="1:6" ht="18" customHeight="1">
      <c r="A554" s="94">
        <v>41710</v>
      </c>
      <c r="B554" s="10">
        <v>1927.97</v>
      </c>
      <c r="C554" s="11">
        <v>-0.12070662591306958</v>
      </c>
      <c r="D554" s="11">
        <v>0.32940613226202231</v>
      </c>
      <c r="E554" s="11">
        <v>0.52505344387090425</v>
      </c>
      <c r="F554" s="11">
        <v>7.0155086091097774</v>
      </c>
    </row>
    <row r="555" spans="1:6" ht="18" customHeight="1">
      <c r="A555" s="94">
        <v>41711</v>
      </c>
      <c r="B555" s="10">
        <v>1928.24</v>
      </c>
      <c r="C555" s="11">
        <v>1.4004367287867581E-2</v>
      </c>
      <c r="D555" s="11">
        <v>0.34345663079451416</v>
      </c>
      <c r="E555" s="11">
        <v>0.53913134157150822</v>
      </c>
      <c r="F555" s="11">
        <v>7.0382192123011889</v>
      </c>
    </row>
    <row r="556" spans="1:6" ht="18" customHeight="1">
      <c r="A556" s="94">
        <v>41712</v>
      </c>
      <c r="B556" s="10">
        <v>1925.46</v>
      </c>
      <c r="C556" s="11">
        <v>-0.14417292453221542</v>
      </c>
      <c r="D556" s="11">
        <v>0.19878853479320391</v>
      </c>
      <c r="E556" s="11">
        <v>0.39418113561708878</v>
      </c>
      <c r="F556" s="11">
        <v>6.8406041571874132</v>
      </c>
    </row>
    <row r="557" spans="1:6" ht="18" customHeight="1">
      <c r="A557" s="94">
        <v>41715</v>
      </c>
      <c r="B557" s="10">
        <v>1927.24</v>
      </c>
      <c r="C557" s="11">
        <v>9.2445441608757228E-2</v>
      </c>
      <c r="D557" s="11">
        <v>0.29141774734080528</v>
      </c>
      <c r="E557" s="11">
        <v>0.48699097971740546</v>
      </c>
      <c r="F557" s="11">
        <v>6.99993337626863</v>
      </c>
    </row>
    <row r="558" spans="1:6" ht="18" customHeight="1">
      <c r="A558" s="94">
        <v>41716</v>
      </c>
      <c r="B558" s="10">
        <v>1927.71</v>
      </c>
      <c r="C558" s="11">
        <v>2.4387206575204878E-2</v>
      </c>
      <c r="D558" s="11">
        <v>0.31587602256406555</v>
      </c>
      <c r="E558" s="11">
        <v>0.51149694978882554</v>
      </c>
      <c r="F558" s="11">
        <v>6.891905379778418</v>
      </c>
    </row>
    <row r="559" spans="1:6" ht="18" customHeight="1">
      <c r="A559" s="94">
        <v>41717</v>
      </c>
      <c r="B559" s="10">
        <v>1932.34</v>
      </c>
      <c r="C559" s="11">
        <v>0.24018135507932747</v>
      </c>
      <c r="D559" s="11">
        <v>0.55681605295476722</v>
      </c>
      <c r="E559" s="11">
        <v>0.7529068251733495</v>
      </c>
      <c r="F559" s="11">
        <v>7.1593354184689817</v>
      </c>
    </row>
    <row r="560" spans="1:6" ht="18" customHeight="1">
      <c r="A560" s="94">
        <v>41718</v>
      </c>
      <c r="B560" s="10">
        <v>1932.11</v>
      </c>
      <c r="C560" s="11">
        <v>-1.1902667232477349E-2</v>
      </c>
      <c r="D560" s="11">
        <v>0.54484710976039352</v>
      </c>
      <c r="E560" s="11">
        <v>0.7409145419469132</v>
      </c>
      <c r="F560" s="11">
        <v>7.0854140455696824</v>
      </c>
    </row>
    <row r="561" spans="1:6" ht="18" customHeight="1">
      <c r="A561" s="94">
        <v>41719</v>
      </c>
      <c r="B561" s="10">
        <v>1930.55</v>
      </c>
      <c r="C561" s="11">
        <v>-8.0740744574581136E-2</v>
      </c>
      <c r="D561" s="11">
        <v>0.46366645157260855</v>
      </c>
      <c r="E561" s="11">
        <v>0.65957557745450757</v>
      </c>
      <c r="F561" s="11">
        <v>7.0707574900447101</v>
      </c>
    </row>
    <row r="562" spans="1:6" ht="18" customHeight="1">
      <c r="A562" s="94">
        <v>41722</v>
      </c>
      <c r="B562" s="10">
        <v>1928.79</v>
      </c>
      <c r="C562" s="11">
        <v>-9.1165729973319287E-2</v>
      </c>
      <c r="D562" s="11">
        <v>0.37207801669407736</v>
      </c>
      <c r="E562" s="11">
        <v>0.56780854059126362</v>
      </c>
      <c r="F562" s="11">
        <v>6.928074863345568</v>
      </c>
    </row>
    <row r="563" spans="1:6" ht="18" customHeight="1">
      <c r="A563" s="94">
        <v>41723</v>
      </c>
      <c r="B563" s="10">
        <v>1924.84</v>
      </c>
      <c r="C563" s="11">
        <v>-0.20479160509957461</v>
      </c>
      <c r="D563" s="11">
        <v>0.16652442705187287</v>
      </c>
      <c r="E563" s="11">
        <v>0.36185411126752332</v>
      </c>
      <c r="F563" s="11">
        <v>6.6428800957372358</v>
      </c>
    </row>
    <row r="564" spans="1:6" ht="18" customHeight="1">
      <c r="A564" s="94">
        <v>41724</v>
      </c>
      <c r="B564" s="10">
        <v>1923.87</v>
      </c>
      <c r="C564" s="11">
        <v>-5.0393798965109315E-2</v>
      </c>
      <c r="D564" s="11">
        <v>0.11604671010176926</v>
      </c>
      <c r="E564" s="11">
        <v>0.31127796026904075</v>
      </c>
      <c r="F564" s="11">
        <v>6.5389663249879604</v>
      </c>
    </row>
    <row r="565" spans="1:6" ht="18" customHeight="1">
      <c r="A565" s="94">
        <v>41725</v>
      </c>
      <c r="B565" s="10">
        <v>1914.33</v>
      </c>
      <c r="C565" s="11">
        <v>-0.49587550094341015</v>
      </c>
      <c r="D565" s="11">
        <v>-0.38040423804667212</v>
      </c>
      <c r="E565" s="11">
        <v>-0.18614109181918082</v>
      </c>
      <c r="F565" s="11">
        <v>5.9525786205293363</v>
      </c>
    </row>
    <row r="566" spans="1:6" ht="18" customHeight="1">
      <c r="A566" s="94">
        <v>41726</v>
      </c>
      <c r="B566" s="10">
        <v>1918.18</v>
      </c>
      <c r="C566" s="11">
        <v>0.20111475033040005</v>
      </c>
      <c r="D566" s="11">
        <v>-0.18005453674986294</v>
      </c>
      <c r="E566" s="11">
        <v>1.4599301319151436E-2</v>
      </c>
      <c r="F566" s="11">
        <v>6.0910926135892218</v>
      </c>
    </row>
    <row r="567" spans="1:6" ht="18" customHeight="1">
      <c r="A567" s="94">
        <v>41729</v>
      </c>
      <c r="B567" s="10">
        <v>1922.3</v>
      </c>
      <c r="C567" s="11">
        <v>0.21478693344731958</v>
      </c>
      <c r="D567" s="11">
        <v>3.4345663079449196E-2</v>
      </c>
      <c r="E567" s="11">
        <v>0.22941759215808766</v>
      </c>
      <c r="F567" s="11">
        <v>6.318962418074725</v>
      </c>
    </row>
    <row r="568" spans="1:6" ht="18" customHeight="1">
      <c r="A568" s="94">
        <v>41730</v>
      </c>
      <c r="B568" s="10">
        <v>1925.02</v>
      </c>
      <c r="C568" s="11">
        <v>0.14149716485460928</v>
      </c>
      <c r="D568" s="11">
        <v>0.14149716485460928</v>
      </c>
      <c r="E568" s="11">
        <v>0.3712393764012667</v>
      </c>
      <c r="F568" s="11">
        <v>6.6688092559858525</v>
      </c>
    </row>
    <row r="569" spans="1:6" ht="18" customHeight="1">
      <c r="A569" s="94">
        <v>41731</v>
      </c>
      <c r="B569" s="10">
        <v>1928.94</v>
      </c>
      <c r="C569" s="11">
        <v>0.20363424795586393</v>
      </c>
      <c r="D569" s="11">
        <v>0.34541954949800502</v>
      </c>
      <c r="E569" s="11">
        <v>0.57562959486938681</v>
      </c>
      <c r="F569" s="11">
        <v>6.8274204446019615</v>
      </c>
    </row>
    <row r="570" spans="1:6" ht="18" customHeight="1">
      <c r="A570" s="94">
        <v>41732</v>
      </c>
      <c r="B570" s="10">
        <v>1932.31</v>
      </c>
      <c r="C570" s="11">
        <v>0.1747073522245346</v>
      </c>
      <c r="D570" s="11">
        <v>0.52073037507152087</v>
      </c>
      <c r="E570" s="11">
        <v>0.75134261431772931</v>
      </c>
      <c r="F570" s="11">
        <v>7.2070172713200487</v>
      </c>
    </row>
    <row r="571" spans="1:6" ht="18" customHeight="1">
      <c r="A571" s="94">
        <v>41733</v>
      </c>
      <c r="B571" s="10">
        <v>1921.82</v>
      </c>
      <c r="C571" s="11">
        <v>-0.54287355548540139</v>
      </c>
      <c r="D571" s="11">
        <v>-2.4970087915521244E-2</v>
      </c>
      <c r="E571" s="11">
        <v>0.20439021846809791</v>
      </c>
      <c r="F571" s="11">
        <v>6.6155544583566872</v>
      </c>
    </row>
    <row r="572" spans="1:6" ht="18" customHeight="1">
      <c r="A572" s="94">
        <v>41736</v>
      </c>
      <c r="B572" s="10">
        <v>1913.7</v>
      </c>
      <c r="C572" s="11">
        <v>-0.42251615655992669</v>
      </c>
      <c r="D572" s="11">
        <v>-0.44738074181969179</v>
      </c>
      <c r="E572" s="11">
        <v>-0.21898951978727155</v>
      </c>
      <c r="F572" s="11">
        <v>6.0703477480074097</v>
      </c>
    </row>
    <row r="573" spans="1:6" ht="18" customHeight="1">
      <c r="A573" s="94">
        <v>41737</v>
      </c>
      <c r="B573" s="10">
        <v>1906.71</v>
      </c>
      <c r="C573" s="11">
        <v>-0.365261012697915</v>
      </c>
      <c r="D573" s="11">
        <v>-0.81100764708942341</v>
      </c>
      <c r="E573" s="11">
        <v>-0.58345064914750999</v>
      </c>
      <c r="F573" s="11">
        <v>5.6056494045970684</v>
      </c>
    </row>
    <row r="574" spans="1:6" ht="18" customHeight="1">
      <c r="A574" s="94">
        <v>41738</v>
      </c>
      <c r="B574" s="10">
        <v>1907.13</v>
      </c>
      <c r="C574" s="11">
        <v>2.2027471403629484E-2</v>
      </c>
      <c r="D574" s="11">
        <v>-0.78915882016333816</v>
      </c>
      <c r="E574" s="11">
        <v>-0.56155169716878284</v>
      </c>
      <c r="F574" s="11">
        <v>5.5605063459292614</v>
      </c>
    </row>
    <row r="575" spans="1:6" ht="18" customHeight="1">
      <c r="A575" s="94">
        <v>41739</v>
      </c>
      <c r="B575" s="10">
        <v>1907.6</v>
      </c>
      <c r="C575" s="11">
        <v>2.4644360898307127E-2</v>
      </c>
      <c r="D575" s="11">
        <v>-0.76470894241273957</v>
      </c>
      <c r="E575" s="11">
        <v>-0.53704572709735166</v>
      </c>
      <c r="F575" s="11">
        <v>5.3957589754356494</v>
      </c>
    </row>
    <row r="576" spans="1:6" ht="18" customHeight="1">
      <c r="A576" s="94">
        <v>41740</v>
      </c>
      <c r="B576" s="10">
        <v>1910.32</v>
      </c>
      <c r="C576" s="11">
        <v>0.14258754455860334</v>
      </c>
      <c r="D576" s="11">
        <v>-0.62321177755813029</v>
      </c>
      <c r="E576" s="11">
        <v>-0.39522394285417262</v>
      </c>
      <c r="F576" s="11">
        <v>5.6166481453837624</v>
      </c>
    </row>
    <row r="577" spans="1:6" ht="18" customHeight="1">
      <c r="A577" s="94">
        <v>41743</v>
      </c>
      <c r="B577" s="10">
        <v>1913.42</v>
      </c>
      <c r="C577" s="11">
        <v>0.16227647723943139</v>
      </c>
      <c r="D577" s="11">
        <v>-0.46194662643707085</v>
      </c>
      <c r="E577" s="11">
        <v>-0.23358882110642298</v>
      </c>
      <c r="F577" s="11">
        <v>6.070113974012159</v>
      </c>
    </row>
    <row r="578" spans="1:6" ht="18" customHeight="1">
      <c r="A578" s="94">
        <v>41744</v>
      </c>
      <c r="B578" s="10">
        <v>1918.23</v>
      </c>
      <c r="C578" s="11">
        <v>0.25138234156640848</v>
      </c>
      <c r="D578" s="11">
        <v>-0.21172553711699127</v>
      </c>
      <c r="E578" s="11">
        <v>1.7206319411844362E-2</v>
      </c>
      <c r="F578" s="11">
        <v>6.7070525015853866</v>
      </c>
    </row>
    <row r="579" spans="1:6" ht="18" customHeight="1">
      <c r="A579" s="94">
        <v>41745</v>
      </c>
      <c r="B579" s="10">
        <v>1922.5</v>
      </c>
      <c r="C579" s="11">
        <v>0.22260104367046729</v>
      </c>
      <c r="D579" s="11">
        <v>1.0404203298142178E-2</v>
      </c>
      <c r="E579" s="11">
        <v>0.23984566452890377</v>
      </c>
      <c r="F579" s="11">
        <v>6.7184021937639837</v>
      </c>
    </row>
    <row r="580" spans="1:6" ht="18" customHeight="1">
      <c r="A580" s="94">
        <v>41746</v>
      </c>
      <c r="B580" s="10">
        <v>1922.18</v>
      </c>
      <c r="C580" s="11">
        <v>-1.6644993498049487E-2</v>
      </c>
      <c r="D580" s="11">
        <v>-6.2425219788719843E-3</v>
      </c>
      <c r="E580" s="11">
        <v>0.22316074873558467</v>
      </c>
      <c r="F580" s="11">
        <v>6.6899786306996445</v>
      </c>
    </row>
    <row r="581" spans="1:6" ht="18" customHeight="1">
      <c r="A581" s="94">
        <v>41751</v>
      </c>
      <c r="B581" s="10">
        <v>1922.38</v>
      </c>
      <c r="C581" s="11">
        <v>1.0404852823353572E-2</v>
      </c>
      <c r="D581" s="11">
        <v>4.161681319270194E-3</v>
      </c>
      <c r="E581" s="11">
        <v>0.23358882110642298</v>
      </c>
      <c r="F581" s="11">
        <v>5.9267585766081599</v>
      </c>
    </row>
    <row r="582" spans="1:6" ht="18" customHeight="1">
      <c r="A582" s="94">
        <v>41752</v>
      </c>
      <c r="B582" s="10">
        <v>1917.15</v>
      </c>
      <c r="C582" s="11">
        <v>-0.27205859403447441</v>
      </c>
      <c r="D582" s="11">
        <v>-0.26790823492690574</v>
      </c>
      <c r="E582" s="11">
        <v>-3.9105271390582619E-2</v>
      </c>
      <c r="F582" s="11">
        <v>5.460176358305513</v>
      </c>
    </row>
    <row r="583" spans="1:6" ht="18" customHeight="1">
      <c r="A583" s="94">
        <v>41753</v>
      </c>
      <c r="B583" s="10">
        <v>1917.46</v>
      </c>
      <c r="C583" s="11">
        <v>1.6169835432799928E-2</v>
      </c>
      <c r="D583" s="11">
        <v>-0.25178171981480313</v>
      </c>
      <c r="E583" s="11">
        <v>-2.2941759215810986E-2</v>
      </c>
      <c r="F583" s="11">
        <v>5.4609854964057236</v>
      </c>
    </row>
    <row r="584" spans="1:6" ht="18" customHeight="1">
      <c r="A584" s="94">
        <v>41754</v>
      </c>
      <c r="B584" s="10">
        <v>1920.86</v>
      </c>
      <c r="C584" s="11">
        <v>0.17731791015196396</v>
      </c>
      <c r="D584" s="11">
        <v>-7.491026374655263E-2</v>
      </c>
      <c r="E584" s="11">
        <v>0.15433547108816281</v>
      </c>
      <c r="F584" s="11">
        <v>5.692166324604786</v>
      </c>
    </row>
    <row r="585" spans="1:6" ht="18" customHeight="1">
      <c r="A585" s="94">
        <v>41757</v>
      </c>
      <c r="B585" s="10">
        <v>1919.66</v>
      </c>
      <c r="C585" s="11">
        <v>-6.2472017742043473E-2</v>
      </c>
      <c r="D585" s="11">
        <v>-0.13733548353533909</v>
      </c>
      <c r="E585" s="11">
        <v>9.1767036863243945E-2</v>
      </c>
      <c r="F585" s="11">
        <v>5.7675566672910961</v>
      </c>
    </row>
    <row r="586" spans="1:6" ht="18" customHeight="1">
      <c r="A586" s="94">
        <v>41758</v>
      </c>
      <c r="B586" s="10">
        <v>1921.12</v>
      </c>
      <c r="C586" s="11">
        <v>7.6055134763430843E-2</v>
      </c>
      <c r="D586" s="11">
        <v>-6.1384799458985562E-2</v>
      </c>
      <c r="E586" s="11">
        <v>0.16789196517021931</v>
      </c>
      <c r="F586" s="11">
        <v>5.8042770676256961</v>
      </c>
    </row>
    <row r="587" spans="1:6" ht="18" customHeight="1">
      <c r="A587" s="94">
        <v>41759</v>
      </c>
      <c r="B587" s="10">
        <v>1921.03</v>
      </c>
      <c r="C587" s="11">
        <v>-4.6847672191208112E-3</v>
      </c>
      <c r="D587" s="11">
        <v>-6.6066690943145101E-2</v>
      </c>
      <c r="E587" s="11">
        <v>0.16319933260335873</v>
      </c>
      <c r="F587" s="11">
        <v>5.6782612044163017</v>
      </c>
    </row>
    <row r="588" spans="1:6" ht="18" customHeight="1">
      <c r="A588" s="94">
        <v>41761</v>
      </c>
      <c r="B588" s="10">
        <v>1919.95</v>
      </c>
      <c r="C588" s="11">
        <v>-5.6219840398119558E-2</v>
      </c>
      <c r="D588" s="11">
        <v>-5.6219840398119558E-2</v>
      </c>
      <c r="E588" s="11">
        <v>0.10688774180092064</v>
      </c>
      <c r="F588" s="11">
        <v>5.4164607697798406</v>
      </c>
    </row>
    <row r="589" spans="1:6" ht="18" customHeight="1">
      <c r="A589" s="94">
        <v>41764</v>
      </c>
      <c r="B589" s="10">
        <v>1923.66</v>
      </c>
      <c r="C589" s="11">
        <v>0.19323419880725723</v>
      </c>
      <c r="D589" s="11">
        <v>0.1369057224509751</v>
      </c>
      <c r="E589" s="11">
        <v>0.30032848427967718</v>
      </c>
      <c r="F589" s="11">
        <v>5.5297718969092635</v>
      </c>
    </row>
    <row r="590" spans="1:6" ht="18" customHeight="1">
      <c r="A590" s="94">
        <v>41765</v>
      </c>
      <c r="B590" s="10">
        <v>1918.24</v>
      </c>
      <c r="C590" s="11">
        <v>-0.28175457201377041</v>
      </c>
      <c r="D590" s="11">
        <v>-0.14523458769514219</v>
      </c>
      <c r="E590" s="11">
        <v>1.7727723030391829E-2</v>
      </c>
      <c r="F590" s="11">
        <v>5.1447615080191467</v>
      </c>
    </row>
    <row r="591" spans="1:6" ht="18" customHeight="1">
      <c r="A591" s="94">
        <v>41766</v>
      </c>
      <c r="B591" s="10">
        <v>1919.41</v>
      </c>
      <c r="C591" s="11">
        <v>6.0993410626419831E-2</v>
      </c>
      <c r="D591" s="11">
        <v>-8.4329760597179337E-2</v>
      </c>
      <c r="E591" s="11">
        <v>7.8731946399712704E-2</v>
      </c>
      <c r="F591" s="11">
        <v>5.1259160267715487</v>
      </c>
    </row>
    <row r="592" spans="1:6" ht="18" customHeight="1">
      <c r="A592" s="94">
        <v>41767</v>
      </c>
      <c r="B592" s="10">
        <v>1917.94</v>
      </c>
      <c r="C592" s="11">
        <v>-7.6586034250114565E-2</v>
      </c>
      <c r="D592" s="11">
        <v>-0.16085121002794578</v>
      </c>
      <c r="E592" s="11">
        <v>2.085614474167663E-3</v>
      </c>
      <c r="F592" s="11">
        <v>4.9838797081378727</v>
      </c>
    </row>
    <row r="593" spans="1:6" ht="18" customHeight="1">
      <c r="A593" s="94">
        <v>41768</v>
      </c>
      <c r="B593" s="10">
        <v>1918.79</v>
      </c>
      <c r="C593" s="11">
        <v>4.431838326537374E-2</v>
      </c>
      <c r="D593" s="11">
        <v>-0.11660411341832821</v>
      </c>
      <c r="E593" s="11">
        <v>4.6404922050147235E-2</v>
      </c>
      <c r="F593" s="11">
        <v>4.8479019928199474</v>
      </c>
    </row>
    <row r="594" spans="1:6" ht="18" customHeight="1">
      <c r="A594" s="94">
        <v>41771</v>
      </c>
      <c r="B594" s="10">
        <v>1921.34</v>
      </c>
      <c r="C594" s="11">
        <v>0.13289625232568714</v>
      </c>
      <c r="D594" s="11">
        <v>1.6137176410557785E-2</v>
      </c>
      <c r="E594" s="11">
        <v>0.17936284477813036</v>
      </c>
      <c r="F594" s="11">
        <v>4.9138613591066749</v>
      </c>
    </row>
    <row r="595" spans="1:6" ht="18" customHeight="1">
      <c r="A595" s="94">
        <v>41772</v>
      </c>
      <c r="B595" s="10">
        <v>1921.79</v>
      </c>
      <c r="C595" s="11">
        <v>2.342115398628053E-2</v>
      </c>
      <c r="D595" s="11">
        <v>3.956210990978537E-2</v>
      </c>
      <c r="E595" s="11">
        <v>0.20282600761247771</v>
      </c>
      <c r="F595" s="11">
        <v>5.0238816084290594</v>
      </c>
    </row>
    <row r="596" spans="1:6" ht="18" customHeight="1">
      <c r="A596" s="94">
        <v>41773</v>
      </c>
      <c r="B596" s="10">
        <v>1919.68</v>
      </c>
      <c r="C596" s="11">
        <v>-0.10979347379265203</v>
      </c>
      <c r="D596" s="11">
        <v>-7.0274800497649448E-2</v>
      </c>
      <c r="E596" s="11">
        <v>9.2809844100316674E-2</v>
      </c>
      <c r="F596" s="11">
        <v>4.8787683431855688</v>
      </c>
    </row>
    <row r="597" spans="1:6" ht="18" customHeight="1">
      <c r="A597" s="94">
        <v>41774</v>
      </c>
      <c r="B597" s="10">
        <v>1921</v>
      </c>
      <c r="C597" s="11">
        <v>6.8761460243371708E-2</v>
      </c>
      <c r="D597" s="11">
        <v>-1.5616622332847996E-3</v>
      </c>
      <c r="E597" s="11">
        <v>0.16163512174773853</v>
      </c>
      <c r="F597" s="11">
        <v>4.756295738856342</v>
      </c>
    </row>
    <row r="598" spans="1:6" ht="18" customHeight="1">
      <c r="A598" s="94">
        <v>41775</v>
      </c>
      <c r="B598" s="10">
        <v>1921.73</v>
      </c>
      <c r="C598" s="11">
        <v>3.8001041124413604E-2</v>
      </c>
      <c r="D598" s="11">
        <v>3.6438785443237975E-2</v>
      </c>
      <c r="E598" s="11">
        <v>0.19969758590123732</v>
      </c>
      <c r="F598" s="11">
        <v>4.9093787531389932</v>
      </c>
    </row>
    <row r="599" spans="1:6" ht="18" customHeight="1">
      <c r="A599" s="94">
        <v>41778</v>
      </c>
      <c r="B599" s="10">
        <v>1921.8</v>
      </c>
      <c r="C599" s="11">
        <v>3.6425512428772677E-3</v>
      </c>
      <c r="D599" s="11">
        <v>4.0082663987539568E-2</v>
      </c>
      <c r="E599" s="11">
        <v>0.20334741123102518</v>
      </c>
      <c r="F599" s="11">
        <v>4.7867786980441807</v>
      </c>
    </row>
    <row r="600" spans="1:6" ht="18" customHeight="1">
      <c r="A600" s="94">
        <v>41779</v>
      </c>
      <c r="B600" s="10">
        <v>1922.05</v>
      </c>
      <c r="C600" s="11">
        <v>1.3008637735456574E-2</v>
      </c>
      <c r="D600" s="11">
        <v>5.3096515931549959E-2</v>
      </c>
      <c r="E600" s="11">
        <v>0.21638250169455642</v>
      </c>
      <c r="F600" s="11">
        <v>4.8352787171375589</v>
      </c>
    </row>
    <row r="601" spans="1:6" ht="18" customHeight="1">
      <c r="A601" s="94">
        <v>41780</v>
      </c>
      <c r="B601" s="10">
        <v>1921.96</v>
      </c>
      <c r="C601" s="11">
        <v>-4.6825004552442095E-3</v>
      </c>
      <c r="D601" s="11">
        <v>4.8411529231717765E-2</v>
      </c>
      <c r="E601" s="11">
        <v>0.21168986912769583</v>
      </c>
      <c r="F601" s="11">
        <v>4.7378230210024963</v>
      </c>
    </row>
    <row r="602" spans="1:6" ht="18" customHeight="1">
      <c r="A602" s="94">
        <v>41781</v>
      </c>
      <c r="B602" s="10">
        <v>1926.26</v>
      </c>
      <c r="C602" s="11">
        <v>0.22372994235051458</v>
      </c>
      <c r="D602" s="11">
        <v>0.2722497826686654</v>
      </c>
      <c r="E602" s="11">
        <v>0.43589342510037543</v>
      </c>
      <c r="F602" s="11">
        <v>4.9201222268822953</v>
      </c>
    </row>
    <row r="603" spans="1:6" ht="18" customHeight="1">
      <c r="A603" s="94">
        <v>41782</v>
      </c>
      <c r="B603" s="10">
        <v>1927.81</v>
      </c>
      <c r="C603" s="11">
        <v>8.0466811333868016E-2</v>
      </c>
      <c r="D603" s="11">
        <v>0.35293566472152094</v>
      </c>
      <c r="E603" s="11">
        <v>0.51671098597423359</v>
      </c>
      <c r="F603" s="11">
        <v>5.2051101542760048</v>
      </c>
    </row>
    <row r="604" spans="1:6" ht="18" customHeight="1">
      <c r="A604" s="94">
        <v>41785</v>
      </c>
      <c r="B604" s="10">
        <v>1928.97</v>
      </c>
      <c r="C604" s="11">
        <v>6.0171904907635465E-2</v>
      </c>
      <c r="D604" s="11">
        <v>0.4133199377417407</v>
      </c>
      <c r="E604" s="11">
        <v>0.577193805725007</v>
      </c>
      <c r="F604" s="11">
        <v>5.3972538370333112</v>
      </c>
    </row>
    <row r="605" spans="1:6" ht="18" customHeight="1">
      <c r="A605" s="94">
        <v>41786</v>
      </c>
      <c r="B605" s="10">
        <v>1932.41</v>
      </c>
      <c r="C605" s="11">
        <v>0.17833351477731796</v>
      </c>
      <c r="D605" s="11">
        <v>0.59239054049129436</v>
      </c>
      <c r="E605" s="11">
        <v>0.75655665050315957</v>
      </c>
      <c r="F605" s="11">
        <v>5.6181064920584722</v>
      </c>
    </row>
    <row r="606" spans="1:6" ht="18" customHeight="1">
      <c r="A606" s="94">
        <v>41787</v>
      </c>
      <c r="B606" s="10">
        <v>1934.24</v>
      </c>
      <c r="C606" s="11">
        <v>9.4700400018621345E-2</v>
      </c>
      <c r="D606" s="11">
        <v>0.68765193672144509</v>
      </c>
      <c r="E606" s="11">
        <v>0.85197351269616917</v>
      </c>
      <c r="F606" s="11">
        <v>5.6297954837124076</v>
      </c>
    </row>
    <row r="607" spans="1:6" ht="18" customHeight="1">
      <c r="A607" s="94">
        <v>41788</v>
      </c>
      <c r="B607" s="10">
        <v>1933.23</v>
      </c>
      <c r="C607" s="11">
        <v>-5.2216891388867648E-2</v>
      </c>
      <c r="D607" s="11">
        <v>0.63507597486764933</v>
      </c>
      <c r="E607" s="11">
        <v>0.79931174722351894</v>
      </c>
      <c r="F607" s="11">
        <v>5.4951351410345239</v>
      </c>
    </row>
    <row r="608" spans="1:6" ht="18" customHeight="1">
      <c r="A608" s="94">
        <v>41789</v>
      </c>
      <c r="B608" s="10">
        <v>1937.26</v>
      </c>
      <c r="C608" s="11">
        <v>0.20845941765852416</v>
      </c>
      <c r="D608" s="11">
        <v>0.84485926820507817</v>
      </c>
      <c r="E608" s="11">
        <v>1.0094374054955946</v>
      </c>
      <c r="F608" s="11">
        <v>5.7150496854076138</v>
      </c>
    </row>
    <row r="609" spans="1:6" ht="18" customHeight="1">
      <c r="A609" s="94">
        <v>41792</v>
      </c>
      <c r="B609" s="10">
        <v>1941.35</v>
      </c>
      <c r="C609" s="11">
        <v>0.21112292619471784</v>
      </c>
      <c r="D609" s="11">
        <v>0.21112292619471784</v>
      </c>
      <c r="E609" s="11">
        <v>1.2226914854789106</v>
      </c>
      <c r="F609" s="11">
        <v>6.2385421512025641</v>
      </c>
    </row>
    <row r="610" spans="1:6" ht="18" customHeight="1">
      <c r="A610" s="94">
        <v>41793</v>
      </c>
      <c r="B610" s="10">
        <v>1942.75</v>
      </c>
      <c r="C610" s="11">
        <v>7.2114765498243472E-2</v>
      </c>
      <c r="D610" s="11">
        <v>0.28338994249610394</v>
      </c>
      <c r="E610" s="11">
        <v>1.2956879920746678</v>
      </c>
      <c r="F610" s="11">
        <v>6.5121685115435035</v>
      </c>
    </row>
    <row r="611" spans="1:6" ht="18" customHeight="1">
      <c r="A611" s="94">
        <v>41794</v>
      </c>
      <c r="B611" s="10">
        <v>1946.04</v>
      </c>
      <c r="C611" s="11">
        <v>0.16934757431474878</v>
      </c>
      <c r="D611" s="11">
        <v>0.4532174308043313</v>
      </c>
      <c r="E611" s="11">
        <v>1.467229782574675</v>
      </c>
      <c r="F611" s="11">
        <v>6.4736392882936089</v>
      </c>
    </row>
    <row r="612" spans="1:6" ht="18" customHeight="1">
      <c r="A612" s="94">
        <v>41795</v>
      </c>
      <c r="B612" s="10">
        <v>1945.32</v>
      </c>
      <c r="C612" s="11">
        <v>-3.6998211753103138E-2</v>
      </c>
      <c r="D612" s="11">
        <v>0.41605153670647432</v>
      </c>
      <c r="E612" s="11">
        <v>1.4296887220397236</v>
      </c>
      <c r="F612" s="11">
        <v>6.6530699518084102</v>
      </c>
    </row>
    <row r="613" spans="1:6" ht="18" customHeight="1">
      <c r="A613" s="94">
        <v>41796</v>
      </c>
      <c r="B613" s="10">
        <v>1946.57</v>
      </c>
      <c r="C613" s="11">
        <v>6.4256780375471223E-2</v>
      </c>
      <c r="D613" s="11">
        <v>0.48057565840413652</v>
      </c>
      <c r="E613" s="11">
        <v>1.4948641743573576</v>
      </c>
      <c r="F613" s="11">
        <v>6.9244332632064642</v>
      </c>
    </row>
    <row r="614" spans="1:6" ht="18" customHeight="1">
      <c r="A614" s="94">
        <v>41799</v>
      </c>
      <c r="B614" s="10">
        <v>1945.7</v>
      </c>
      <c r="C614" s="11">
        <v>-4.469400021576142E-2</v>
      </c>
      <c r="D614" s="11">
        <v>0.43566686970257784</v>
      </c>
      <c r="E614" s="11">
        <v>1.4495020595442831</v>
      </c>
      <c r="F614" s="11">
        <v>6.9283315838934323</v>
      </c>
    </row>
    <row r="615" spans="1:6" ht="18" customHeight="1">
      <c r="A615" s="94">
        <v>41800</v>
      </c>
      <c r="B615" s="10">
        <v>1944.67</v>
      </c>
      <c r="C615" s="11">
        <v>-5.2937246235285063E-2</v>
      </c>
      <c r="D615" s="11">
        <v>0.38249899342370774</v>
      </c>
      <c r="E615" s="11">
        <v>1.3957974868345602</v>
      </c>
      <c r="F615" s="11">
        <v>6.995796469915061</v>
      </c>
    </row>
    <row r="616" spans="1:6" ht="18" customHeight="1">
      <c r="A616" s="94">
        <v>41801</v>
      </c>
      <c r="B616" s="10">
        <v>1945.97</v>
      </c>
      <c r="C616" s="11">
        <v>6.6849388328105164E-2</v>
      </c>
      <c r="D616" s="11">
        <v>0.44960407998926311</v>
      </c>
      <c r="E616" s="11">
        <v>1.4635799572449093</v>
      </c>
      <c r="F616" s="11">
        <v>7.4148285531341784</v>
      </c>
    </row>
    <row r="617" spans="1:6" ht="18" customHeight="1">
      <c r="A617" s="94">
        <v>41802</v>
      </c>
      <c r="B617" s="10">
        <v>1945.72</v>
      </c>
      <c r="C617" s="11">
        <v>-1.2847063418242044E-2</v>
      </c>
      <c r="D617" s="11">
        <v>0.43669925564973067</v>
      </c>
      <c r="E617" s="11">
        <v>1.4505448667813781</v>
      </c>
      <c r="F617" s="11">
        <v>7.3939153088709242</v>
      </c>
    </row>
    <row r="618" spans="1:6" ht="18" customHeight="1">
      <c r="A618" s="94">
        <v>41803</v>
      </c>
      <c r="B618" s="10">
        <v>1947.66</v>
      </c>
      <c r="C618" s="11">
        <v>9.9706021421375191E-2</v>
      </c>
      <c r="D618" s="11">
        <v>0.5368406925244873</v>
      </c>
      <c r="E618" s="11">
        <v>1.5516971687783432</v>
      </c>
      <c r="F618" s="11">
        <v>7.3161861941285267</v>
      </c>
    </row>
    <row r="619" spans="1:6" ht="18" customHeight="1">
      <c r="A619" s="94">
        <v>41806</v>
      </c>
      <c r="B619" s="10">
        <v>1947.56</v>
      </c>
      <c r="C619" s="11">
        <v>-5.1343663678538043E-3</v>
      </c>
      <c r="D619" s="11">
        <v>0.53167876278867876</v>
      </c>
      <c r="E619" s="11">
        <v>1.5464831325929351</v>
      </c>
      <c r="F619" s="11">
        <v>7.473525630059652</v>
      </c>
    </row>
    <row r="620" spans="1:6" ht="18" customHeight="1">
      <c r="A620" s="94">
        <v>41807</v>
      </c>
      <c r="B620" s="10">
        <v>1951.55</v>
      </c>
      <c r="C620" s="11">
        <v>0.20487173694263561</v>
      </c>
      <c r="D620" s="11">
        <v>0.73763975924758807</v>
      </c>
      <c r="E620" s="11">
        <v>1.7545231763908431</v>
      </c>
      <c r="F620" s="11">
        <v>7.54119138149556</v>
      </c>
    </row>
    <row r="621" spans="1:6" ht="18" customHeight="1">
      <c r="A621" s="94">
        <v>41808</v>
      </c>
      <c r="B621" s="10">
        <v>1948.85</v>
      </c>
      <c r="C621" s="11">
        <v>-0.13835156670338744</v>
      </c>
      <c r="D621" s="11">
        <v>0.59826765638064661</v>
      </c>
      <c r="E621" s="11">
        <v>1.6137441993847368</v>
      </c>
      <c r="F621" s="11">
        <v>7.3226204374738257</v>
      </c>
    </row>
    <row r="622" spans="1:6" ht="18" customHeight="1">
      <c r="A622" s="94">
        <v>41810</v>
      </c>
      <c r="B622" s="10">
        <v>1948.63</v>
      </c>
      <c r="C622" s="11">
        <v>-1.1288708725643026E-2</v>
      </c>
      <c r="D622" s="11">
        <v>0.58691141096187671</v>
      </c>
      <c r="E622" s="11">
        <v>1.6022733197768479</v>
      </c>
      <c r="F622" s="11">
        <v>7.0375883680946716</v>
      </c>
    </row>
    <row r="623" spans="1:6" ht="18" customHeight="1">
      <c r="A623" s="94">
        <v>41813</v>
      </c>
      <c r="B623" s="10">
        <v>1948.15</v>
      </c>
      <c r="C623" s="11">
        <v>-2.4632690659587286E-2</v>
      </c>
      <c r="D623" s="11">
        <v>0.56213414822998686</v>
      </c>
      <c r="E623" s="11">
        <v>1.5772459460868582</v>
      </c>
      <c r="F623" s="11">
        <v>7.2161714446101755</v>
      </c>
    </row>
    <row r="624" spans="1:6" ht="18" customHeight="1">
      <c r="A624" s="94">
        <v>41814</v>
      </c>
      <c r="B624" s="10">
        <v>1949.61</v>
      </c>
      <c r="C624" s="11">
        <v>7.4942894540974692E-2</v>
      </c>
      <c r="D624" s="11">
        <v>0.63749832237283144</v>
      </c>
      <c r="E624" s="11">
        <v>1.6533708743938558</v>
      </c>
      <c r="F624" s="11">
        <v>7.6306041216965825</v>
      </c>
    </row>
    <row r="625" spans="1:6" ht="18" customHeight="1">
      <c r="A625" s="94">
        <v>41815</v>
      </c>
      <c r="B625" s="10">
        <v>1947.48</v>
      </c>
      <c r="C625" s="11">
        <v>-0.10925261975471834</v>
      </c>
      <c r="D625" s="11">
        <v>0.52754921900002305</v>
      </c>
      <c r="E625" s="11">
        <v>1.5423119036445998</v>
      </c>
      <c r="F625" s="11">
        <v>7.4614017856157622</v>
      </c>
    </row>
    <row r="626" spans="1:6" ht="18" customHeight="1">
      <c r="A626" s="94">
        <v>41816</v>
      </c>
      <c r="B626" s="10">
        <v>1947.48</v>
      </c>
      <c r="C626" s="11">
        <v>0</v>
      </c>
      <c r="D626" s="11">
        <v>0.52754921900002305</v>
      </c>
      <c r="E626" s="11">
        <v>1.5423119036445998</v>
      </c>
      <c r="F626" s="11">
        <v>7.3553650671150272</v>
      </c>
    </row>
    <row r="627" spans="1:6" ht="18" customHeight="1">
      <c r="A627" s="94">
        <v>41817</v>
      </c>
      <c r="B627" s="10">
        <v>1947.12</v>
      </c>
      <c r="C627" s="11">
        <v>-1.8485427321468517E-2</v>
      </c>
      <c r="D627" s="11">
        <v>0.50896627195109456</v>
      </c>
      <c r="E627" s="11">
        <v>1.523541373377113</v>
      </c>
      <c r="F627" s="11">
        <v>7.0457844042749684</v>
      </c>
    </row>
    <row r="628" spans="1:6" ht="18" customHeight="1">
      <c r="A628" s="94">
        <v>41820</v>
      </c>
      <c r="B628" s="10">
        <v>1949.16</v>
      </c>
      <c r="C628" s="11">
        <v>0.10477012202638747</v>
      </c>
      <c r="D628" s="11">
        <v>0.61426963856168193</v>
      </c>
      <c r="E628" s="11">
        <v>1.6299077115595084</v>
      </c>
      <c r="F628" s="11">
        <v>6.875318707951128</v>
      </c>
    </row>
    <row r="629" spans="1:6" ht="18" customHeight="1">
      <c r="A629" s="94">
        <v>41821</v>
      </c>
      <c r="B629" s="10">
        <v>1948.98</v>
      </c>
      <c r="C629" s="11">
        <v>-9.2347472757547955E-3</v>
      </c>
      <c r="D629" s="11">
        <v>-9.2347472757547955E-3</v>
      </c>
      <c r="E629" s="11">
        <v>1.620522446425765</v>
      </c>
      <c r="F629" s="11">
        <v>6.7957653866386192</v>
      </c>
    </row>
    <row r="630" spans="1:6" ht="18" customHeight="1">
      <c r="A630" s="94">
        <v>41822</v>
      </c>
      <c r="B630" s="10">
        <v>1951.77</v>
      </c>
      <c r="C630" s="11">
        <v>0.14315180248130055</v>
      </c>
      <c r="D630" s="11">
        <v>0.13390383549836127</v>
      </c>
      <c r="E630" s="11">
        <v>1.7659940559987319</v>
      </c>
      <c r="F630" s="11">
        <v>6.9328249042586387</v>
      </c>
    </row>
    <row r="631" spans="1:6" ht="18" customHeight="1">
      <c r="A631" s="94">
        <v>41823</v>
      </c>
      <c r="B631" s="10">
        <v>1953.45</v>
      </c>
      <c r="C631" s="11">
        <v>8.6075715888656035E-2</v>
      </c>
      <c r="D631" s="11">
        <v>0.22009481007203568</v>
      </c>
      <c r="E631" s="11">
        <v>1.8535898639136628</v>
      </c>
      <c r="F631" s="11">
        <v>6.917085825939906</v>
      </c>
    </row>
    <row r="632" spans="1:6" ht="18" customHeight="1">
      <c r="A632" s="94">
        <v>41824</v>
      </c>
      <c r="B632" s="10">
        <v>1954.43</v>
      </c>
      <c r="C632" s="11">
        <v>5.0167652102683924E-2</v>
      </c>
      <c r="D632" s="11">
        <v>0.27037287857334391</v>
      </c>
      <c r="E632" s="11">
        <v>1.9046874185306928</v>
      </c>
      <c r="F632" s="11">
        <v>6.8303935019431883</v>
      </c>
    </row>
    <row r="633" spans="1:6" ht="18" customHeight="1">
      <c r="A633" s="94">
        <v>41827</v>
      </c>
      <c r="B633" s="10">
        <v>1955.02</v>
      </c>
      <c r="C633" s="11">
        <v>3.0187829699701574E-2</v>
      </c>
      <c r="D633" s="11">
        <v>0.30064232797717416</v>
      </c>
      <c r="E633" s="11">
        <v>1.9354502320245937</v>
      </c>
      <c r="F633" s="11">
        <v>6.978423958544222</v>
      </c>
    </row>
    <row r="634" spans="1:6" ht="18" customHeight="1">
      <c r="A634" s="94">
        <v>41828</v>
      </c>
      <c r="B634" s="10">
        <v>1953.25</v>
      </c>
      <c r="C634" s="11">
        <v>-9.053615819787364E-2</v>
      </c>
      <c r="D634" s="11">
        <v>0.209833979765639</v>
      </c>
      <c r="E634" s="11">
        <v>1.8431617915428244</v>
      </c>
      <c r="F634" s="11">
        <v>6.7460556014012463</v>
      </c>
    </row>
    <row r="635" spans="1:6" ht="18" customHeight="1">
      <c r="A635" s="94">
        <v>41829</v>
      </c>
      <c r="B635" s="10">
        <v>1953.64</v>
      </c>
      <c r="C635" s="11">
        <v>1.9966722129782788E-2</v>
      </c>
      <c r="D635" s="11">
        <v>0.22984259886309477</v>
      </c>
      <c r="E635" s="11">
        <v>1.8634965326659314</v>
      </c>
      <c r="F635" s="11">
        <v>6.6810827340290313</v>
      </c>
    </row>
    <row r="636" spans="1:6" ht="18" customHeight="1">
      <c r="A636" s="94">
        <v>41830</v>
      </c>
      <c r="B636" s="10">
        <v>1952.24</v>
      </c>
      <c r="C636" s="11">
        <v>-7.1661104400000397E-2</v>
      </c>
      <c r="D636" s="11">
        <v>0.15801678671838459</v>
      </c>
      <c r="E636" s="11">
        <v>1.7905000260701742</v>
      </c>
      <c r="F636" s="11">
        <v>6.6587993618741681</v>
      </c>
    </row>
    <row r="637" spans="1:6" ht="18" customHeight="1">
      <c r="A637" s="94">
        <v>41831</v>
      </c>
      <c r="B637" s="10">
        <v>1951.7</v>
      </c>
      <c r="C637" s="11">
        <v>-2.7660533540951882E-2</v>
      </c>
      <c r="D637" s="11">
        <v>0.13031254489113131</v>
      </c>
      <c r="E637" s="11">
        <v>1.7623442306689663</v>
      </c>
      <c r="F637" s="11">
        <v>6.7009999289279643</v>
      </c>
    </row>
    <row r="638" spans="1:6" ht="18" customHeight="1">
      <c r="A638" s="94">
        <v>41834</v>
      </c>
      <c r="B638" s="10">
        <v>1951.53</v>
      </c>
      <c r="C638" s="11">
        <v>-8.7103550750700087E-3</v>
      </c>
      <c r="D638" s="11">
        <v>0.12159083913070301</v>
      </c>
      <c r="E638" s="11">
        <v>1.7534803691537482</v>
      </c>
      <c r="F638" s="11">
        <v>6.6205916901139084</v>
      </c>
    </row>
    <row r="639" spans="1:6" ht="18" customHeight="1">
      <c r="A639" s="94">
        <v>41835</v>
      </c>
      <c r="B639" s="10">
        <v>1953.1</v>
      </c>
      <c r="C639" s="11">
        <v>8.0449698441742434E-2</v>
      </c>
      <c r="D639" s="11">
        <v>0.20213835703584149</v>
      </c>
      <c r="E639" s="11">
        <v>1.8353407372647013</v>
      </c>
      <c r="F639" s="11">
        <v>6.9998301676956975</v>
      </c>
    </row>
    <row r="640" spans="1:6" ht="18" customHeight="1">
      <c r="A640" s="94">
        <v>41836</v>
      </c>
      <c r="B640" s="10">
        <v>1954.45</v>
      </c>
      <c r="C640" s="11">
        <v>6.9120884747331246E-2</v>
      </c>
      <c r="D640" s="11">
        <v>0.2713989616039747</v>
      </c>
      <c r="E640" s="11">
        <v>1.9057302257677655</v>
      </c>
      <c r="F640" s="11">
        <v>6.9127171677388466</v>
      </c>
    </row>
    <row r="641" spans="1:6" ht="18" customHeight="1">
      <c r="A641" s="94">
        <v>41837</v>
      </c>
      <c r="B641" s="10">
        <v>1956.95</v>
      </c>
      <c r="C641" s="11">
        <v>0.12791322366907387</v>
      </c>
      <c r="D641" s="11">
        <v>0.39965934043382223</v>
      </c>
      <c r="E641" s="11">
        <v>2.0360811304030335</v>
      </c>
      <c r="F641" s="11">
        <v>7.063528536414565</v>
      </c>
    </row>
    <row r="642" spans="1:6" ht="18" customHeight="1">
      <c r="A642" s="94">
        <v>41838</v>
      </c>
      <c r="B642" s="10">
        <v>1959.28</v>
      </c>
      <c r="C642" s="11">
        <v>0.11906282735889562</v>
      </c>
      <c r="D642" s="11">
        <v>0.51919801350324146</v>
      </c>
      <c r="E642" s="11">
        <v>2.1575681735231278</v>
      </c>
      <c r="F642" s="11">
        <v>7.1066211842910842</v>
      </c>
    </row>
    <row r="643" spans="1:6" ht="18" customHeight="1">
      <c r="A643" s="94">
        <v>41841</v>
      </c>
      <c r="B643" s="10">
        <v>1958.48</v>
      </c>
      <c r="C643" s="11">
        <v>-4.0831325793144746E-2</v>
      </c>
      <c r="D643" s="11">
        <v>0.47815469227769913</v>
      </c>
      <c r="E643" s="11">
        <v>2.1158558840398412</v>
      </c>
      <c r="F643" s="11">
        <v>6.9115166469236433</v>
      </c>
    </row>
    <row r="644" spans="1:6" ht="18" customHeight="1">
      <c r="A644" s="94">
        <v>41842</v>
      </c>
      <c r="B644" s="10">
        <v>1961.38</v>
      </c>
      <c r="C644" s="11">
        <v>0.14807401658429864</v>
      </c>
      <c r="D644" s="11">
        <v>0.62693673172034003</v>
      </c>
      <c r="E644" s="11">
        <v>2.2670629334167636</v>
      </c>
      <c r="F644" s="11">
        <v>7.0096568279775173</v>
      </c>
    </row>
    <row r="645" spans="1:6" ht="18" customHeight="1">
      <c r="A645" s="94">
        <v>41843</v>
      </c>
      <c r="B645" s="10">
        <v>1960.9</v>
      </c>
      <c r="C645" s="11">
        <v>-2.4472565234678889E-2</v>
      </c>
      <c r="D645" s="11">
        <v>0.60231073898500131</v>
      </c>
      <c r="E645" s="11">
        <v>2.2420355597267738</v>
      </c>
      <c r="F645" s="11">
        <v>7.0915594877256405</v>
      </c>
    </row>
    <row r="646" spans="1:6" ht="18" customHeight="1">
      <c r="A646" s="94">
        <v>41844</v>
      </c>
      <c r="B646" s="10">
        <v>1959.04</v>
      </c>
      <c r="C646" s="11">
        <v>-9.4854403590194369E-2</v>
      </c>
      <c r="D646" s="11">
        <v>0.5068850171355832</v>
      </c>
      <c r="E646" s="11">
        <v>2.1450544866781218</v>
      </c>
      <c r="F646" s="11">
        <v>6.7375693316915175</v>
      </c>
    </row>
    <row r="647" spans="1:6" ht="18" customHeight="1">
      <c r="A647" s="94">
        <v>41845</v>
      </c>
      <c r="B647" s="10">
        <v>1961.55</v>
      </c>
      <c r="C647" s="11">
        <v>0.12812397909180984</v>
      </c>
      <c r="D647" s="11">
        <v>0.63565843748074613</v>
      </c>
      <c r="E647" s="11">
        <v>2.2759267949319595</v>
      </c>
      <c r="F647" s="11">
        <v>6.8353258353530677</v>
      </c>
    </row>
    <row r="648" spans="1:6" ht="18" customHeight="1">
      <c r="A648" s="94">
        <v>41848</v>
      </c>
      <c r="B648" s="10">
        <v>1961.12</v>
      </c>
      <c r="C648" s="11">
        <v>-2.1921439677807797E-2</v>
      </c>
      <c r="D648" s="11">
        <v>0.61359765232200658</v>
      </c>
      <c r="E648" s="11">
        <v>2.2535064393346849</v>
      </c>
      <c r="F648" s="11">
        <v>6.8573016504383411</v>
      </c>
    </row>
    <row r="649" spans="1:6" ht="18" customHeight="1">
      <c r="A649" s="94">
        <v>41849</v>
      </c>
      <c r="B649" s="10">
        <v>1961.94</v>
      </c>
      <c r="C649" s="11">
        <v>4.1812841641508669E-2</v>
      </c>
      <c r="D649" s="11">
        <v>0.65566705657822411</v>
      </c>
      <c r="E649" s="11">
        <v>2.2962615360550664</v>
      </c>
      <c r="F649" s="11">
        <v>6.8350377364655213</v>
      </c>
    </row>
    <row r="650" spans="1:6" ht="18" customHeight="1">
      <c r="A650" s="94">
        <v>41850</v>
      </c>
      <c r="B650" s="10">
        <v>1964.48</v>
      </c>
      <c r="C650" s="11">
        <v>0.12946369409869707</v>
      </c>
      <c r="D650" s="11">
        <v>0.78597960146935542</v>
      </c>
      <c r="E650" s="11">
        <v>2.4286980551645021</v>
      </c>
      <c r="F650" s="11">
        <v>6.8813928182807516</v>
      </c>
    </row>
    <row r="651" spans="1:6" ht="18" customHeight="1">
      <c r="A651" s="94">
        <v>41851</v>
      </c>
      <c r="B651" s="10">
        <v>1963.71</v>
      </c>
      <c r="C651" s="11">
        <v>-3.9196123147089423E-2</v>
      </c>
      <c r="D651" s="11">
        <v>0.74647540478975927</v>
      </c>
      <c r="E651" s="11">
        <v>2.3885499765368357</v>
      </c>
      <c r="F651" s="11">
        <v>6.7535390436427756</v>
      </c>
    </row>
    <row r="652" spans="1:6" ht="18" customHeight="1">
      <c r="A652" s="94">
        <v>41852</v>
      </c>
      <c r="B652" s="10">
        <v>1958.14</v>
      </c>
      <c r="C652" s="11">
        <v>-0.28364677065350064</v>
      </c>
      <c r="D652" s="11">
        <v>-0.28364677065350064</v>
      </c>
      <c r="E652" s="11">
        <v>2.0981281610094271</v>
      </c>
      <c r="F652" s="11">
        <v>6.1777129502605499</v>
      </c>
    </row>
    <row r="653" spans="1:6" ht="18" customHeight="1">
      <c r="A653" s="94">
        <v>41855</v>
      </c>
      <c r="B653" s="10">
        <v>1958.95</v>
      </c>
      <c r="C653" s="11">
        <v>4.1365785898861418E-2</v>
      </c>
      <c r="D653" s="11">
        <v>-0.24239831747050467</v>
      </c>
      <c r="E653" s="11">
        <v>2.1403618541112612</v>
      </c>
      <c r="F653" s="11">
        <v>6.3179089734822558</v>
      </c>
    </row>
    <row r="654" spans="1:6" ht="18" customHeight="1">
      <c r="A654" s="94">
        <v>41856</v>
      </c>
      <c r="B654" s="10">
        <v>1958.17</v>
      </c>
      <c r="C654" s="11">
        <v>-3.9817249036466773E-2</v>
      </c>
      <c r="D654" s="11">
        <v>-0.28211905016524153</v>
      </c>
      <c r="E654" s="11">
        <v>2.0996923718650695</v>
      </c>
      <c r="F654" s="11">
        <v>6.1298487320264439</v>
      </c>
    </row>
    <row r="655" spans="1:6" ht="18" customHeight="1">
      <c r="A655" s="94">
        <v>41857</v>
      </c>
      <c r="B655" s="10">
        <v>1959.53</v>
      </c>
      <c r="C655" s="11">
        <v>6.9452601153119353E-2</v>
      </c>
      <c r="D655" s="11">
        <v>-0.21286238803082114</v>
      </c>
      <c r="E655" s="11">
        <v>2.1706032639866368</v>
      </c>
      <c r="F655" s="11">
        <v>6.2502033335863683</v>
      </c>
    </row>
    <row r="656" spans="1:6" ht="18" customHeight="1">
      <c r="A656" s="94">
        <v>41858</v>
      </c>
      <c r="B656" s="10">
        <v>1958.25</v>
      </c>
      <c r="C656" s="11">
        <v>-6.5321786346728139E-2</v>
      </c>
      <c r="D656" s="11">
        <v>-0.27804512886322463</v>
      </c>
      <c r="E656" s="11">
        <v>2.1038636008133826</v>
      </c>
      <c r="F656" s="11">
        <v>6.1324589453146228</v>
      </c>
    </row>
    <row r="657" spans="1:6" ht="18" customHeight="1">
      <c r="A657" s="94">
        <v>41859</v>
      </c>
      <c r="B657" s="10">
        <v>1958.76</v>
      </c>
      <c r="C657" s="11">
        <v>2.604366143239556E-2</v>
      </c>
      <c r="D657" s="11">
        <v>-0.25207388056281976</v>
      </c>
      <c r="E657" s="11">
        <v>2.1304551853589704</v>
      </c>
      <c r="F657" s="11">
        <v>6.2176671547096163</v>
      </c>
    </row>
    <row r="658" spans="1:6" ht="18" customHeight="1">
      <c r="A658" s="94">
        <v>41862</v>
      </c>
      <c r="B658" s="10">
        <v>1961.44</v>
      </c>
      <c r="C658" s="11">
        <v>0.13682125426290881</v>
      </c>
      <c r="D658" s="11">
        <v>-0.11559751694496523</v>
      </c>
      <c r="E658" s="11">
        <v>2.270191355128004</v>
      </c>
      <c r="F658" s="11">
        <v>6.3981903888819636</v>
      </c>
    </row>
    <row r="659" spans="1:6" ht="18" customHeight="1">
      <c r="A659" s="94">
        <v>41863</v>
      </c>
      <c r="B659" s="10">
        <v>1961.02</v>
      </c>
      <c r="C659" s="11">
        <v>-2.1412839546464113E-2</v>
      </c>
      <c r="D659" s="11">
        <v>-0.13698560378060387</v>
      </c>
      <c r="E659" s="11">
        <v>2.2482924031492768</v>
      </c>
      <c r="F659" s="11">
        <v>6.3569456722764262</v>
      </c>
    </row>
    <row r="660" spans="1:6" ht="18" customHeight="1">
      <c r="A660" s="94">
        <v>41864</v>
      </c>
      <c r="B660" s="10">
        <v>1959.73</v>
      </c>
      <c r="C660" s="11">
        <v>-6.5782092992416885E-2</v>
      </c>
      <c r="D660" s="11">
        <v>-0.2026775847757567</v>
      </c>
      <c r="E660" s="11">
        <v>2.1810313363574751</v>
      </c>
      <c r="F660" s="11">
        <v>5.998961499767419</v>
      </c>
    </row>
    <row r="661" spans="1:6" ht="18" customHeight="1">
      <c r="A661" s="94">
        <v>41865</v>
      </c>
      <c r="B661" s="10">
        <v>1961.01</v>
      </c>
      <c r="C661" s="11">
        <v>6.5315119939990396E-2</v>
      </c>
      <c r="D661" s="11">
        <v>-0.13749484394335321</v>
      </c>
      <c r="E661" s="11">
        <v>2.2477709995307293</v>
      </c>
      <c r="F661" s="11">
        <v>6.0527070072305955</v>
      </c>
    </row>
    <row r="662" spans="1:6" ht="18" customHeight="1">
      <c r="A662" s="94">
        <v>41866</v>
      </c>
      <c r="B662" s="10">
        <v>1962.77</v>
      </c>
      <c r="C662" s="11">
        <v>8.9749669813010691E-2</v>
      </c>
      <c r="D662" s="11">
        <v>-4.786857529880395E-2</v>
      </c>
      <c r="E662" s="11">
        <v>2.3395380363939733</v>
      </c>
      <c r="F662" s="11">
        <v>6.1961314757202679</v>
      </c>
    </row>
    <row r="663" spans="1:6" ht="18" customHeight="1">
      <c r="A663" s="94">
        <v>41869</v>
      </c>
      <c r="B663" s="10">
        <v>1964.94</v>
      </c>
      <c r="C663" s="11">
        <v>0.11055803787505258</v>
      </c>
      <c r="D663" s="11">
        <v>6.2636540018634612E-2</v>
      </c>
      <c r="E663" s="11">
        <v>2.4526826216173969</v>
      </c>
      <c r="F663" s="11">
        <v>6.1080120745424793</v>
      </c>
    </row>
    <row r="664" spans="1:6" ht="18" customHeight="1">
      <c r="A664" s="94">
        <v>41870</v>
      </c>
      <c r="B664" s="10">
        <v>1966.78</v>
      </c>
      <c r="C664" s="11">
        <v>9.364153612831938E-2</v>
      </c>
      <c r="D664" s="11">
        <v>0.15633672996522296</v>
      </c>
      <c r="E664" s="11">
        <v>2.548620887428954</v>
      </c>
      <c r="F664" s="11">
        <v>6.2285979713307293</v>
      </c>
    </row>
    <row r="665" spans="1:6" ht="18" customHeight="1">
      <c r="A665" s="94">
        <v>41871</v>
      </c>
      <c r="B665" s="10">
        <v>1968.38</v>
      </c>
      <c r="C665" s="11">
        <v>8.1351244165595027E-2</v>
      </c>
      <c r="D665" s="11">
        <v>0.23781515600573844</v>
      </c>
      <c r="E665" s="11">
        <v>2.6320454663955273</v>
      </c>
      <c r="F665" s="11">
        <v>6.3109968512527592</v>
      </c>
    </row>
    <row r="666" spans="1:6" ht="18" customHeight="1">
      <c r="A666" s="94">
        <v>41872</v>
      </c>
      <c r="B666" s="10">
        <v>1968.02</v>
      </c>
      <c r="C666" s="11">
        <v>-1.8289151484984778E-2</v>
      </c>
      <c r="D666" s="11">
        <v>0.21948251014660691</v>
      </c>
      <c r="E666" s="11">
        <v>2.6132749361280405</v>
      </c>
      <c r="F666" s="11">
        <v>6.0572746575268788</v>
      </c>
    </row>
    <row r="667" spans="1:6" ht="18" customHeight="1">
      <c r="A667" s="94">
        <v>41873</v>
      </c>
      <c r="B667" s="10">
        <v>1971.93</v>
      </c>
      <c r="C667" s="11">
        <v>0.19867684271501762</v>
      </c>
      <c r="D667" s="11">
        <v>0.41859541378308496</v>
      </c>
      <c r="E667" s="11">
        <v>2.8171437509776354</v>
      </c>
      <c r="F667" s="11">
        <v>6.1272926892276036</v>
      </c>
    </row>
    <row r="668" spans="1:6" ht="18" customHeight="1">
      <c r="A668" s="94">
        <v>41876</v>
      </c>
      <c r="B668" s="10">
        <v>1976.81</v>
      </c>
      <c r="C668" s="11">
        <v>0.24747328759133769</v>
      </c>
      <c r="D668" s="11">
        <v>0.66710461320662606</v>
      </c>
      <c r="E668" s="11">
        <v>3.0715887168256906</v>
      </c>
      <c r="F668" s="11">
        <v>6.7259465617121039</v>
      </c>
    </row>
    <row r="669" spans="1:6" ht="18" customHeight="1">
      <c r="A669" s="94">
        <v>41877</v>
      </c>
      <c r="B669" s="10">
        <v>1976.51</v>
      </c>
      <c r="C669" s="11">
        <v>-1.5175965317859585E-2</v>
      </c>
      <c r="D669" s="11">
        <v>0.65182740832403496</v>
      </c>
      <c r="E669" s="11">
        <v>3.0559466082694664</v>
      </c>
      <c r="F669" s="11">
        <v>6.6884378711000725</v>
      </c>
    </row>
    <row r="670" spans="1:6" ht="18" customHeight="1">
      <c r="A670" s="94">
        <v>41878</v>
      </c>
      <c r="B670" s="10">
        <v>1978.29</v>
      </c>
      <c r="C670" s="11">
        <v>9.0057728015535687E-2</v>
      </c>
      <c r="D670" s="11">
        <v>0.7424721572941051</v>
      </c>
      <c r="E670" s="11">
        <v>3.1487564523697831</v>
      </c>
      <c r="F670" s="11">
        <v>6.9178345016186693</v>
      </c>
    </row>
    <row r="671" spans="1:6" ht="18" customHeight="1">
      <c r="A671" s="94">
        <v>41879</v>
      </c>
      <c r="B671" s="10">
        <v>1976.38</v>
      </c>
      <c r="C671" s="11">
        <v>-9.6548028853193912E-2</v>
      </c>
      <c r="D671" s="11">
        <v>0.64520728620824919</v>
      </c>
      <c r="E671" s="11">
        <v>3.0491683612284382</v>
      </c>
      <c r="F671" s="11">
        <v>6.9845995615340994</v>
      </c>
    </row>
    <row r="672" spans="1:6" ht="18" customHeight="1">
      <c r="A672" s="94">
        <v>41880</v>
      </c>
      <c r="B672" s="10">
        <v>1981.06</v>
      </c>
      <c r="C672" s="11">
        <v>0.23679656746171673</v>
      </c>
      <c r="D672" s="11">
        <v>0.88353168237671476</v>
      </c>
      <c r="E672" s="11">
        <v>3.293185254705655</v>
      </c>
      <c r="F672" s="11">
        <v>6.8515611937239429</v>
      </c>
    </row>
    <row r="673" spans="1:6" ht="18" customHeight="1">
      <c r="A673" s="94">
        <v>41883</v>
      </c>
      <c r="B673" s="10">
        <v>1982.87</v>
      </c>
      <c r="C673" s="11">
        <v>9.1365228715933888E-2</v>
      </c>
      <c r="D673" s="11">
        <v>9.1365228715933888E-2</v>
      </c>
      <c r="E673" s="11">
        <v>3.3875593096615919</v>
      </c>
      <c r="F673" s="11">
        <v>6.782161955485666</v>
      </c>
    </row>
    <row r="674" spans="1:6" ht="18" customHeight="1">
      <c r="A674" s="94">
        <v>41884</v>
      </c>
      <c r="B674" s="10">
        <v>1987.77</v>
      </c>
      <c r="C674" s="11">
        <v>0.24711655327884774</v>
      </c>
      <c r="D674" s="11">
        <v>0.33870756059888318</v>
      </c>
      <c r="E674" s="11">
        <v>3.643047082746742</v>
      </c>
      <c r="F674" s="11">
        <v>7.0108853645143521</v>
      </c>
    </row>
    <row r="675" spans="1:6" ht="18" customHeight="1">
      <c r="A675" s="94">
        <v>41885</v>
      </c>
      <c r="B675" s="10">
        <v>1986.15</v>
      </c>
      <c r="C675" s="11">
        <v>-8.1498362486598364E-2</v>
      </c>
      <c r="D675" s="11">
        <v>0.25693315699677477</v>
      </c>
      <c r="E675" s="11">
        <v>3.558579696543096</v>
      </c>
      <c r="F675" s="11">
        <v>6.9893341952165455</v>
      </c>
    </row>
    <row r="676" spans="1:6" ht="18" customHeight="1">
      <c r="A676" s="94">
        <v>41886</v>
      </c>
      <c r="B676" s="10">
        <v>1986.9</v>
      </c>
      <c r="C676" s="11">
        <v>3.7761498376265301E-2</v>
      </c>
      <c r="D676" s="11">
        <v>0.29479167718293731</v>
      </c>
      <c r="E676" s="11">
        <v>3.5976849679336675</v>
      </c>
      <c r="F676" s="11">
        <v>7.0366539530674288</v>
      </c>
    </row>
    <row r="677" spans="1:6" ht="18" customHeight="1">
      <c r="A677" s="94">
        <v>41887</v>
      </c>
      <c r="B677" s="10">
        <v>1986.93</v>
      </c>
      <c r="C677" s="11">
        <v>1.509889778050777E-3</v>
      </c>
      <c r="D677" s="11">
        <v>0.29630601799037759</v>
      </c>
      <c r="E677" s="11">
        <v>3.5992491787893099</v>
      </c>
      <c r="F677" s="11">
        <v>7.1675907747405621</v>
      </c>
    </row>
    <row r="678" spans="1:6" ht="18" customHeight="1">
      <c r="A678" s="94">
        <v>41890</v>
      </c>
      <c r="B678" s="10">
        <v>1986.37</v>
      </c>
      <c r="C678" s="11">
        <v>-2.818418364010089E-2</v>
      </c>
      <c r="D678" s="11">
        <v>0.26803832291804053</v>
      </c>
      <c r="E678" s="11">
        <v>3.5700505761509849</v>
      </c>
      <c r="F678" s="11">
        <v>7.3997977842779949</v>
      </c>
    </row>
    <row r="679" spans="1:6" ht="18" customHeight="1">
      <c r="A679" s="94">
        <v>41891</v>
      </c>
      <c r="B679" s="10">
        <v>1984.23</v>
      </c>
      <c r="C679" s="11">
        <v>-0.1077342086318156</v>
      </c>
      <c r="D679" s="11">
        <v>0.1600153453201969</v>
      </c>
      <c r="E679" s="11">
        <v>3.4584702017832036</v>
      </c>
      <c r="F679" s="11">
        <v>7.2777110974146186</v>
      </c>
    </row>
    <row r="680" spans="1:6" ht="18" customHeight="1">
      <c r="A680" s="94">
        <v>41892</v>
      </c>
      <c r="B680" s="10">
        <v>1985.93</v>
      </c>
      <c r="C680" s="11">
        <v>8.5675551725361565E-2</v>
      </c>
      <c r="D680" s="11">
        <v>0.24582799107548681</v>
      </c>
      <c r="E680" s="11">
        <v>3.547108816935185</v>
      </c>
      <c r="F680" s="11">
        <v>7.1650972668159563</v>
      </c>
    </row>
    <row r="681" spans="1:6" ht="18" customHeight="1">
      <c r="A681" s="94">
        <v>41893</v>
      </c>
      <c r="B681" s="10">
        <v>1987.25</v>
      </c>
      <c r="C681" s="11">
        <v>6.6467599562924917E-2</v>
      </c>
      <c r="D681" s="11">
        <v>0.31245898660312577</v>
      </c>
      <c r="E681" s="11">
        <v>3.6159340945826068</v>
      </c>
      <c r="F681" s="11">
        <v>7.2560057426287683</v>
      </c>
    </row>
    <row r="682" spans="1:6" ht="18" customHeight="1">
      <c r="A682" s="94">
        <v>41894</v>
      </c>
      <c r="B682" s="10">
        <v>1987.99</v>
      </c>
      <c r="C682" s="11">
        <v>3.7237388350730427E-2</v>
      </c>
      <c r="D682" s="11">
        <v>0.34981272652014894</v>
      </c>
      <c r="E682" s="11">
        <v>3.6545179623546531</v>
      </c>
      <c r="F682" s="11">
        <v>7.1455904624853739</v>
      </c>
    </row>
    <row r="683" spans="1:6" ht="18" customHeight="1">
      <c r="A683" s="94">
        <v>41897</v>
      </c>
      <c r="B683" s="10">
        <v>1987.37</v>
      </c>
      <c r="C683" s="11">
        <v>-3.1187279614086627E-2</v>
      </c>
      <c r="D683" s="11">
        <v>0.31851634983290911</v>
      </c>
      <c r="E683" s="11">
        <v>3.6221909380051098</v>
      </c>
      <c r="F683" s="11">
        <v>7.0925501818671632</v>
      </c>
    </row>
    <row r="684" spans="1:6" ht="18" customHeight="1">
      <c r="A684" s="94">
        <v>41898</v>
      </c>
      <c r="B684" s="10">
        <v>1986.93</v>
      </c>
      <c r="C684" s="11">
        <v>-2.2139812918575696E-2</v>
      </c>
      <c r="D684" s="11">
        <v>0.29630601799037759</v>
      </c>
      <c r="E684" s="11">
        <v>3.5992491787893099</v>
      </c>
      <c r="F684" s="11">
        <v>7.0036835982939083</v>
      </c>
    </row>
    <row r="685" spans="1:6" ht="18" customHeight="1">
      <c r="A685" s="94">
        <v>41899</v>
      </c>
      <c r="B685" s="10">
        <v>1991.96</v>
      </c>
      <c r="C685" s="11">
        <v>0.25315436376722733</v>
      </c>
      <c r="D685" s="11">
        <v>0.55021049337224959</v>
      </c>
      <c r="E685" s="11">
        <v>3.8615151989154883</v>
      </c>
      <c r="F685" s="11">
        <v>7.3931303677426063</v>
      </c>
    </row>
    <row r="686" spans="1:6" ht="18" customHeight="1">
      <c r="A686" s="94">
        <v>41900</v>
      </c>
      <c r="B686" s="10">
        <v>1994.55</v>
      </c>
      <c r="C686" s="11">
        <v>0.1300226912186897</v>
      </c>
      <c r="D686" s="11">
        <v>0.6809485830817863</v>
      </c>
      <c r="E686" s="11">
        <v>3.9965587361176169</v>
      </c>
      <c r="F686" s="11">
        <v>7.772152309113789</v>
      </c>
    </row>
    <row r="687" spans="1:6" ht="18" customHeight="1">
      <c r="A687" s="94">
        <v>41901</v>
      </c>
      <c r="B687" s="10">
        <v>1998.21</v>
      </c>
      <c r="C687" s="11">
        <v>0.18350003760247979</v>
      </c>
      <c r="D687" s="11">
        <v>0.86569816159025592</v>
      </c>
      <c r="E687" s="11">
        <v>4.1873924605036805</v>
      </c>
      <c r="F687" s="11">
        <v>8.0551574962822734</v>
      </c>
    </row>
    <row r="688" spans="1:6" ht="18" customHeight="1">
      <c r="A688" s="94">
        <v>41904</v>
      </c>
      <c r="B688" s="10">
        <v>1998.08</v>
      </c>
      <c r="C688" s="11">
        <v>-6.5058227113334866E-3</v>
      </c>
      <c r="D688" s="11">
        <v>0.85913601809133322</v>
      </c>
      <c r="E688" s="11">
        <v>4.1806142134626301</v>
      </c>
      <c r="F688" s="11">
        <v>8.110096905621166</v>
      </c>
    </row>
    <row r="689" spans="1:6" ht="18" customHeight="1">
      <c r="A689" s="94">
        <v>41905</v>
      </c>
      <c r="B689" s="10">
        <v>1999.41</v>
      </c>
      <c r="C689" s="11">
        <v>6.6563901345295662E-2</v>
      </c>
      <c r="D689" s="11">
        <v>0.92627179388813374</v>
      </c>
      <c r="E689" s="11">
        <v>4.2499608947285994</v>
      </c>
      <c r="F689" s="11">
        <v>8.2048923043619446</v>
      </c>
    </row>
    <row r="690" spans="1:6" ht="18" customHeight="1">
      <c r="A690" s="94">
        <v>41906</v>
      </c>
      <c r="B690" s="10">
        <v>2001.23</v>
      </c>
      <c r="C690" s="11">
        <v>9.1026852921616275E-2</v>
      </c>
      <c r="D690" s="11">
        <v>1.018141802873207</v>
      </c>
      <c r="E690" s="11">
        <v>4.3448563533030837</v>
      </c>
      <c r="F690" s="11">
        <v>8.3297696700679325</v>
      </c>
    </row>
    <row r="691" spans="1:6" ht="18" customHeight="1">
      <c r="A691" s="94">
        <v>41907</v>
      </c>
      <c r="B691" s="10">
        <v>2004.32</v>
      </c>
      <c r="C691" s="11">
        <v>0.15440504089985208</v>
      </c>
      <c r="D691" s="11">
        <v>1.1741189060402002</v>
      </c>
      <c r="E691" s="11">
        <v>4.505970071432297</v>
      </c>
      <c r="F691" s="11">
        <v>8.3076657048060554</v>
      </c>
    </row>
    <row r="692" spans="1:6" ht="18" customHeight="1">
      <c r="A692" s="94">
        <v>41908</v>
      </c>
      <c r="B692" s="10">
        <v>2006.72</v>
      </c>
      <c r="C692" s="11">
        <v>0.11974135866528179</v>
      </c>
      <c r="D692" s="11">
        <v>1.2952661706359336</v>
      </c>
      <c r="E692" s="11">
        <v>4.6311069398821569</v>
      </c>
      <c r="F692" s="11">
        <v>8.2676910460323327</v>
      </c>
    </row>
    <row r="693" spans="1:6" ht="18" customHeight="1">
      <c r="A693" s="94">
        <v>41911</v>
      </c>
      <c r="B693" s="10">
        <v>2009.19</v>
      </c>
      <c r="C693" s="11">
        <v>0.1230864295965528</v>
      </c>
      <c r="D693" s="11">
        <v>1.419946897115687</v>
      </c>
      <c r="E693" s="11">
        <v>4.7598936336618047</v>
      </c>
      <c r="F693" s="11">
        <v>8.3454215041818713</v>
      </c>
    </row>
    <row r="694" spans="1:6" ht="18" customHeight="1">
      <c r="A694" s="94">
        <v>41912</v>
      </c>
      <c r="B694" s="10">
        <v>2008.75</v>
      </c>
      <c r="C694" s="11">
        <v>-2.189937238389339E-2</v>
      </c>
      <c r="D694" s="11">
        <v>1.3977365652731333</v>
      </c>
      <c r="E694" s="11">
        <v>4.7369518744460049</v>
      </c>
      <c r="F694" s="11">
        <v>8.579907244245998</v>
      </c>
    </row>
    <row r="695" spans="1:6" ht="18" customHeight="1">
      <c r="A695" s="94">
        <v>41913</v>
      </c>
      <c r="B695" s="10">
        <v>2010.6</v>
      </c>
      <c r="C695" s="11">
        <v>9.2097075295582975E-2</v>
      </c>
      <c r="D695" s="11">
        <v>9.2097075295582975E-2</v>
      </c>
      <c r="E695" s="11">
        <v>4.8334115438761094</v>
      </c>
      <c r="F695" s="11">
        <v>8.5678184380619129</v>
      </c>
    </row>
    <row r="696" spans="1:6" ht="18" customHeight="1">
      <c r="A696" s="94">
        <v>41914</v>
      </c>
      <c r="B696" s="10">
        <v>2007.33</v>
      </c>
      <c r="C696" s="11">
        <v>-0.16263801850193715</v>
      </c>
      <c r="D696" s="11">
        <v>-7.0690728064715103E-2</v>
      </c>
      <c r="E696" s="11">
        <v>4.6629125606131527</v>
      </c>
      <c r="F696" s="11">
        <v>8.6664429094216224</v>
      </c>
    </row>
    <row r="697" spans="1:6" ht="18" customHeight="1">
      <c r="A697" s="94">
        <v>41915</v>
      </c>
      <c r="B697" s="10">
        <v>2009.05</v>
      </c>
      <c r="C697" s="11">
        <v>8.5685960953107987E-2</v>
      </c>
      <c r="D697" s="11">
        <v>1.4934660858734183E-2</v>
      </c>
      <c r="E697" s="11">
        <v>4.752593983002229</v>
      </c>
      <c r="F697" s="11">
        <v>8.7819325774557875</v>
      </c>
    </row>
    <row r="698" spans="1:6" ht="18" customHeight="1">
      <c r="A698" s="94">
        <v>41918</v>
      </c>
      <c r="B698" s="10">
        <v>1999.02</v>
      </c>
      <c r="C698" s="11">
        <v>-0.49924093477016207</v>
      </c>
      <c r="D698" s="11">
        <v>-0.48438083385189401</v>
      </c>
      <c r="E698" s="11">
        <v>4.2296261536054924</v>
      </c>
      <c r="F698" s="11">
        <v>8.1194223592406125</v>
      </c>
    </row>
    <row r="699" spans="1:6" ht="18" customHeight="1">
      <c r="A699" s="94">
        <v>41919</v>
      </c>
      <c r="B699" s="10">
        <v>1992.21</v>
      </c>
      <c r="C699" s="11">
        <v>-0.34066692679413091</v>
      </c>
      <c r="D699" s="11">
        <v>-0.82339763534535759</v>
      </c>
      <c r="E699" s="11">
        <v>3.8745502893789974</v>
      </c>
      <c r="F699" s="11">
        <v>7.7662497836247235</v>
      </c>
    </row>
    <row r="700" spans="1:6" ht="18" customHeight="1">
      <c r="A700" s="94">
        <v>41920</v>
      </c>
      <c r="B700" s="10">
        <v>1992.28</v>
      </c>
      <c r="C700" s="11">
        <v>3.5136858062223553E-3</v>
      </c>
      <c r="D700" s="11">
        <v>-0.81991288114499072</v>
      </c>
      <c r="E700" s="11">
        <v>3.8782001147087852</v>
      </c>
      <c r="F700" s="11">
        <v>7.8476270902014367</v>
      </c>
    </row>
    <row r="701" spans="1:6" ht="18" customHeight="1">
      <c r="A701" s="94">
        <v>41921</v>
      </c>
      <c r="B701" s="10">
        <v>1991.28</v>
      </c>
      <c r="C701" s="11">
        <v>-5.0193747866766891E-2</v>
      </c>
      <c r="D701" s="11">
        <v>-0.86969508400747131</v>
      </c>
      <c r="E701" s="11">
        <v>3.8260597528546825</v>
      </c>
      <c r="F701" s="11">
        <v>7.7509144823705078</v>
      </c>
    </row>
    <row r="702" spans="1:6" ht="18" customHeight="1">
      <c r="A702" s="94">
        <v>41922</v>
      </c>
      <c r="B702" s="10">
        <v>1987.22</v>
      </c>
      <c r="C702" s="11">
        <v>-0.20388895584749767</v>
      </c>
      <c r="D702" s="11">
        <v>-1.0718108276291161</v>
      </c>
      <c r="E702" s="11">
        <v>3.6143698837269866</v>
      </c>
      <c r="F702" s="11">
        <v>7.5708037415555207</v>
      </c>
    </row>
    <row r="703" spans="1:6" ht="18" customHeight="1">
      <c r="A703" s="94">
        <v>41925</v>
      </c>
      <c r="B703" s="10">
        <v>1986.64</v>
      </c>
      <c r="C703" s="11">
        <v>-2.9186501746158999E-2</v>
      </c>
      <c r="D703" s="11">
        <v>-1.100684505289351</v>
      </c>
      <c r="E703" s="11">
        <v>3.584128473851611</v>
      </c>
      <c r="F703" s="11">
        <v>7.4475104654558866</v>
      </c>
    </row>
    <row r="704" spans="1:6" ht="18" customHeight="1">
      <c r="A704" s="94">
        <v>41926</v>
      </c>
      <c r="B704" s="10">
        <v>1986.78</v>
      </c>
      <c r="C704" s="11">
        <v>7.0470744573780664E-3</v>
      </c>
      <c r="D704" s="11">
        <v>-1.0937149968886173</v>
      </c>
      <c r="E704" s="11">
        <v>3.5914281245111868</v>
      </c>
      <c r="F704" s="11">
        <v>7.39525505819012</v>
      </c>
    </row>
    <row r="705" spans="1:6" ht="18" customHeight="1">
      <c r="A705" s="94">
        <v>41927</v>
      </c>
      <c r="B705" s="10">
        <v>1985.23</v>
      </c>
      <c r="C705" s="11">
        <v>-7.8015683669052649E-2</v>
      </c>
      <c r="D705" s="11">
        <v>-1.170877411325455</v>
      </c>
      <c r="E705" s="11">
        <v>3.5106105636373064</v>
      </c>
      <c r="F705" s="11">
        <v>7.2853730504425895</v>
      </c>
    </row>
    <row r="706" spans="1:6" ht="18" customHeight="1">
      <c r="A706" s="94">
        <v>41928</v>
      </c>
      <c r="B706" s="10">
        <v>1988.47</v>
      </c>
      <c r="C706" s="11">
        <v>0.16320527092579251</v>
      </c>
      <c r="D706" s="11">
        <v>-1.0095830740510237</v>
      </c>
      <c r="E706" s="11">
        <v>3.6795453360446206</v>
      </c>
      <c r="F706" s="11">
        <v>7.4906751716308895</v>
      </c>
    </row>
    <row r="707" spans="1:6" ht="18" customHeight="1">
      <c r="A707" s="94">
        <v>41929</v>
      </c>
      <c r="B707" s="10">
        <v>1986.86</v>
      </c>
      <c r="C707" s="11">
        <v>-8.0966773448942764E-2</v>
      </c>
      <c r="D707" s="11">
        <v>-1.0897324206596171</v>
      </c>
      <c r="E707" s="11">
        <v>3.5955993534594999</v>
      </c>
      <c r="F707" s="11">
        <v>7.4443002379407153</v>
      </c>
    </row>
    <row r="708" spans="1:6" ht="18" customHeight="1">
      <c r="A708" s="94">
        <v>41932</v>
      </c>
      <c r="B708" s="10">
        <v>1989.74</v>
      </c>
      <c r="C708" s="11">
        <v>0.14495233685312137</v>
      </c>
      <c r="D708" s="11">
        <v>-0.94635967641567564</v>
      </c>
      <c r="E708" s="11">
        <v>3.7457635955993496</v>
      </c>
      <c r="F708" s="11">
        <v>7.3318876697845647</v>
      </c>
    </row>
    <row r="709" spans="1:6" ht="18" customHeight="1">
      <c r="A709" s="94">
        <v>41933</v>
      </c>
      <c r="B709" s="10">
        <v>1992.67</v>
      </c>
      <c r="C709" s="11">
        <v>0.14725542030618044</v>
      </c>
      <c r="D709" s="11">
        <v>-0.80049782202862296</v>
      </c>
      <c r="E709" s="11">
        <v>3.8985348558318922</v>
      </c>
      <c r="F709" s="11">
        <v>7.4308296133359208</v>
      </c>
    </row>
    <row r="710" spans="1:6" ht="18" customHeight="1">
      <c r="A710" s="94">
        <v>41934</v>
      </c>
      <c r="B710" s="10">
        <v>1993.93</v>
      </c>
      <c r="C710" s="11">
        <v>6.3231744343017482E-2</v>
      </c>
      <c r="D710" s="11">
        <v>-0.7377722464218972</v>
      </c>
      <c r="E710" s="11">
        <v>3.9642317117680737</v>
      </c>
      <c r="F710" s="11">
        <v>7.4999191296190482</v>
      </c>
    </row>
    <row r="711" spans="1:6" ht="18" customHeight="1">
      <c r="A711" s="94">
        <v>41935</v>
      </c>
      <c r="B711" s="10">
        <v>2001.32</v>
      </c>
      <c r="C711" s="11">
        <v>0.37062484640884019</v>
      </c>
      <c r="D711" s="11">
        <v>-0.36988176726820976</v>
      </c>
      <c r="E711" s="11">
        <v>4.3495489858699443</v>
      </c>
      <c r="F711" s="11">
        <v>8.0375506766787286</v>
      </c>
    </row>
    <row r="712" spans="1:6" ht="18" customHeight="1">
      <c r="A712" s="94">
        <v>41936</v>
      </c>
      <c r="B712" s="10">
        <v>1996.65</v>
      </c>
      <c r="C712" s="11">
        <v>-0.23334599164550607</v>
      </c>
      <c r="D712" s="11">
        <v>-0.60236465463596733</v>
      </c>
      <c r="E712" s="11">
        <v>4.1060534960112527</v>
      </c>
      <c r="F712" s="11">
        <v>7.6216143376903522</v>
      </c>
    </row>
    <row r="713" spans="1:6" ht="18" customHeight="1">
      <c r="A713" s="94">
        <v>41939</v>
      </c>
      <c r="B713" s="10">
        <v>2007.18</v>
      </c>
      <c r="C713" s="11">
        <v>0.52738336713995526</v>
      </c>
      <c r="D713" s="11">
        <v>-7.8158058494082194E-2</v>
      </c>
      <c r="E713" s="11">
        <v>4.6550915063350518</v>
      </c>
      <c r="F713" s="11">
        <v>8.2621359223300939</v>
      </c>
    </row>
    <row r="714" spans="1:6" ht="18" customHeight="1">
      <c r="A714" s="94">
        <v>41940</v>
      </c>
      <c r="B714" s="10">
        <v>2002.18</v>
      </c>
      <c r="C714" s="11">
        <v>-0.24910571049930885</v>
      </c>
      <c r="D714" s="11">
        <v>-0.32706907280647401</v>
      </c>
      <c r="E714" s="11">
        <v>4.3943896970644936</v>
      </c>
      <c r="F714" s="11">
        <v>8.0075954556733997</v>
      </c>
    </row>
    <row r="715" spans="1:6" ht="18" customHeight="1">
      <c r="A715" s="94">
        <v>41941</v>
      </c>
      <c r="B715" s="10">
        <v>2000.78</v>
      </c>
      <c r="C715" s="11">
        <v>-6.9923783076453194E-2</v>
      </c>
      <c r="D715" s="11">
        <v>-0.39676415681394461</v>
      </c>
      <c r="E715" s="11">
        <v>4.3213931904687364</v>
      </c>
      <c r="F715" s="11">
        <v>7.8105214378472176</v>
      </c>
    </row>
    <row r="716" spans="1:6" ht="18" customHeight="1">
      <c r="A716" s="94">
        <v>41942</v>
      </c>
      <c r="B716" s="10">
        <v>1991.31</v>
      </c>
      <c r="C716" s="11">
        <v>-0.47331540699127039</v>
      </c>
      <c r="D716" s="11">
        <v>-0.86820161792159345</v>
      </c>
      <c r="E716" s="11">
        <v>3.8276239637103027</v>
      </c>
      <c r="F716" s="11">
        <v>7.2020371138016515</v>
      </c>
    </row>
    <row r="717" spans="1:6" ht="18" customHeight="1">
      <c r="A717" s="94">
        <v>41943</v>
      </c>
      <c r="B717" s="10">
        <v>2005.3</v>
      </c>
      <c r="C717" s="11">
        <v>0.70255259100793221</v>
      </c>
      <c r="D717" s="11">
        <v>-0.17174859987554303</v>
      </c>
      <c r="E717" s="11">
        <v>4.557067626049327</v>
      </c>
      <c r="F717" s="11">
        <v>7.612802129395102</v>
      </c>
    </row>
    <row r="718" spans="1:6" ht="18" customHeight="1">
      <c r="A718" s="94">
        <v>41946</v>
      </c>
      <c r="B718" s="10">
        <v>2013.7</v>
      </c>
      <c r="C718" s="11">
        <v>0.41888994165462101</v>
      </c>
      <c r="D718" s="11">
        <v>0.41888994165462101</v>
      </c>
      <c r="E718" s="11">
        <v>4.9950466656238479</v>
      </c>
      <c r="F718" s="11">
        <v>7.8459725792630719</v>
      </c>
    </row>
    <row r="719" spans="1:6" ht="18" customHeight="1">
      <c r="A719" s="94">
        <v>41947</v>
      </c>
      <c r="B719" s="10">
        <v>2015.09</v>
      </c>
      <c r="C719" s="11">
        <v>6.9027163927093405E-2</v>
      </c>
      <c r="D719" s="11">
        <v>0.48820625342840263</v>
      </c>
      <c r="E719" s="11">
        <v>5.0675217686010576</v>
      </c>
      <c r="F719" s="11">
        <v>7.9342888974589743</v>
      </c>
    </row>
    <row r="720" spans="1:6" ht="18" customHeight="1">
      <c r="A720" s="94">
        <v>41948</v>
      </c>
      <c r="B720" s="10">
        <v>2021.11</v>
      </c>
      <c r="C720" s="11">
        <v>0.29874596171883816</v>
      </c>
      <c r="D720" s="11">
        <v>0.78841071161421805</v>
      </c>
      <c r="E720" s="11">
        <v>5.3814067469628135</v>
      </c>
      <c r="F720" s="11">
        <v>8.0224050111971543</v>
      </c>
    </row>
    <row r="721" spans="1:6" ht="18" customHeight="1">
      <c r="A721" s="94">
        <v>41949</v>
      </c>
      <c r="B721" s="10">
        <v>2029.74</v>
      </c>
      <c r="C721" s="11">
        <v>0.4269930879566175</v>
      </c>
      <c r="D721" s="11">
        <v>1.2187702588141391</v>
      </c>
      <c r="E721" s="11">
        <v>5.8313780697637929</v>
      </c>
      <c r="F721" s="11">
        <v>8.4888717850041715</v>
      </c>
    </row>
    <row r="722" spans="1:6" ht="18" customHeight="1">
      <c r="A722" s="94">
        <v>41950</v>
      </c>
      <c r="B722" s="10">
        <v>2030.38</v>
      </c>
      <c r="C722" s="11">
        <v>3.1531132066175971E-2</v>
      </c>
      <c r="D722" s="11">
        <v>1.2506856829402224</v>
      </c>
      <c r="E722" s="11">
        <v>5.8647479013504311</v>
      </c>
      <c r="F722" s="11">
        <v>8.5561525917609025</v>
      </c>
    </row>
    <row r="723" spans="1:6" ht="18" customHeight="1">
      <c r="A723" s="94">
        <v>41953</v>
      </c>
      <c r="B723" s="10">
        <v>2029.68</v>
      </c>
      <c r="C723" s="11">
        <v>-3.4476304928143797E-2</v>
      </c>
      <c r="D723" s="11">
        <v>1.2157781878023188</v>
      </c>
      <c r="E723" s="11">
        <v>5.8282496480525525</v>
      </c>
      <c r="F723" s="11">
        <v>8.4514643255980459</v>
      </c>
    </row>
    <row r="724" spans="1:6" ht="18" customHeight="1">
      <c r="A724" s="94">
        <v>41954</v>
      </c>
      <c r="B724" s="10">
        <v>2032.91</v>
      </c>
      <c r="C724" s="11">
        <v>0.15913838634662447</v>
      </c>
      <c r="D724" s="11">
        <v>1.3768513439385677</v>
      </c>
      <c r="E724" s="11">
        <v>5.9966630168413415</v>
      </c>
      <c r="F724" s="11">
        <v>8.3767819253857123</v>
      </c>
    </row>
    <row r="725" spans="1:6" ht="18" customHeight="1">
      <c r="A725" s="94">
        <v>41955</v>
      </c>
      <c r="B725" s="10">
        <v>2033.19</v>
      </c>
      <c r="C725" s="11">
        <v>1.3773359371538341E-2</v>
      </c>
      <c r="D725" s="11">
        <v>1.3908143419937291</v>
      </c>
      <c r="E725" s="11">
        <v>6.0112623181604929</v>
      </c>
      <c r="F725" s="11">
        <v>8.3992216031775655</v>
      </c>
    </row>
    <row r="726" spans="1:6" ht="18" customHeight="1">
      <c r="A726" s="94">
        <v>41956</v>
      </c>
      <c r="B726" s="10">
        <v>2040.94</v>
      </c>
      <c r="C726" s="11">
        <v>0.38117441065517177</v>
      </c>
      <c r="D726" s="11">
        <v>1.7772901810203079</v>
      </c>
      <c r="E726" s="11">
        <v>6.4153501225298504</v>
      </c>
      <c r="F726" s="11">
        <v>8.714457690136058</v>
      </c>
    </row>
    <row r="727" spans="1:6" ht="18" customHeight="1">
      <c r="A727" s="94">
        <v>41957</v>
      </c>
      <c r="B727" s="10">
        <v>2043.58</v>
      </c>
      <c r="C727" s="11">
        <v>0.12935216125902205</v>
      </c>
      <c r="D727" s="11">
        <v>1.9089413055403126</v>
      </c>
      <c r="E727" s="11">
        <v>6.5530006778246941</v>
      </c>
      <c r="F727" s="11">
        <v>8.6663830692332198</v>
      </c>
    </row>
    <row r="728" spans="1:6" ht="18" customHeight="1">
      <c r="A728" s="94">
        <v>41960</v>
      </c>
      <c r="B728" s="10">
        <v>2043.45</v>
      </c>
      <c r="C728" s="11">
        <v>-6.3613854118682589E-3</v>
      </c>
      <c r="D728" s="11">
        <v>1.902458485014713</v>
      </c>
      <c r="E728" s="11">
        <v>6.5462224307836658</v>
      </c>
      <c r="F728" s="11">
        <v>8.6594703817930441</v>
      </c>
    </row>
    <row r="729" spans="1:6" ht="18" customHeight="1">
      <c r="A729" s="94">
        <v>41961</v>
      </c>
      <c r="B729" s="10">
        <v>2042.65</v>
      </c>
      <c r="C729" s="11">
        <v>-3.9149477599154103E-2</v>
      </c>
      <c r="D729" s="11">
        <v>1.8625642048571311</v>
      </c>
      <c r="E729" s="11">
        <v>6.5045101413003792</v>
      </c>
      <c r="F729" s="11">
        <v>8.7748353187387949</v>
      </c>
    </row>
    <row r="730" spans="1:6" ht="18" customHeight="1">
      <c r="A730" s="94">
        <v>41962</v>
      </c>
      <c r="B730" s="10">
        <v>2040.26</v>
      </c>
      <c r="C730" s="11">
        <v>-0.11700487112330515</v>
      </c>
      <c r="D730" s="11">
        <v>1.7433800428863444</v>
      </c>
      <c r="E730" s="11">
        <v>6.3798946764690445</v>
      </c>
      <c r="F730" s="11">
        <v>8.7164567214442545</v>
      </c>
    </row>
    <row r="731" spans="1:6" ht="18" customHeight="1">
      <c r="A731" s="94">
        <v>41963</v>
      </c>
      <c r="B731" s="10">
        <v>2040.38</v>
      </c>
      <c r="C731" s="11">
        <v>5.8816033250641553E-3</v>
      </c>
      <c r="D731" s="11">
        <v>1.7493641849100072</v>
      </c>
      <c r="E731" s="11">
        <v>6.3861515198915475</v>
      </c>
      <c r="F731" s="11">
        <v>8.7228509921776887</v>
      </c>
    </row>
    <row r="732" spans="1:6" ht="18" customHeight="1">
      <c r="A732" s="94">
        <v>41964</v>
      </c>
      <c r="B732" s="10">
        <v>2033.22</v>
      </c>
      <c r="C732" s="11">
        <v>-0.35091502563248111</v>
      </c>
      <c r="D732" s="11">
        <v>1.3923103774996282</v>
      </c>
      <c r="E732" s="11">
        <v>6.0128265290161131</v>
      </c>
      <c r="F732" s="11">
        <v>8.066650721517977</v>
      </c>
    </row>
    <row r="733" spans="1:6" ht="18" customHeight="1">
      <c r="A733" s="94">
        <v>41967</v>
      </c>
      <c r="B733" s="10">
        <v>2037.5</v>
      </c>
      <c r="C733" s="11">
        <v>0.21050353626268503</v>
      </c>
      <c r="D733" s="11">
        <v>1.6057447763426991</v>
      </c>
      <c r="E733" s="11">
        <v>6.2359872777516978</v>
      </c>
      <c r="F733" s="11">
        <v>8.2964372465331735</v>
      </c>
    </row>
    <row r="734" spans="1:6" ht="18" customHeight="1">
      <c r="A734" s="94">
        <v>41968</v>
      </c>
      <c r="B734" s="10">
        <v>2036.16</v>
      </c>
      <c r="C734" s="11">
        <v>-6.5766871165640062E-2</v>
      </c>
      <c r="D734" s="11">
        <v>1.5389218570787566</v>
      </c>
      <c r="E734" s="11">
        <v>6.1661191928672032</v>
      </c>
      <c r="F734" s="11">
        <v>8.2735553582158783</v>
      </c>
    </row>
    <row r="735" spans="1:6" ht="18" customHeight="1">
      <c r="A735" s="94">
        <v>41969</v>
      </c>
      <c r="B735" s="10">
        <v>2033.84</v>
      </c>
      <c r="C735" s="11">
        <v>-0.11393996542512497</v>
      </c>
      <c r="D735" s="11">
        <v>1.4232284446217491</v>
      </c>
      <c r="E735" s="11">
        <v>6.0451535533656564</v>
      </c>
      <c r="F735" s="11">
        <v>8.0008708719871091</v>
      </c>
    </row>
    <row r="736" spans="1:6" ht="18" customHeight="1">
      <c r="A736" s="94">
        <v>41970</v>
      </c>
      <c r="B736" s="10">
        <v>2035.58</v>
      </c>
      <c r="C736" s="11">
        <v>8.5552452503634413E-2</v>
      </c>
      <c r="D736" s="11">
        <v>1.5099985039644936</v>
      </c>
      <c r="E736" s="11">
        <v>6.1358777829918054</v>
      </c>
      <c r="F736" s="11">
        <v>7.8007498887876725</v>
      </c>
    </row>
    <row r="737" spans="1:6" ht="18" customHeight="1">
      <c r="A737" s="94">
        <v>41971</v>
      </c>
      <c r="B737" s="10">
        <v>2042.95</v>
      </c>
      <c r="C737" s="11">
        <v>0.36205897090755279</v>
      </c>
      <c r="D737" s="11">
        <v>1.8775245599162327</v>
      </c>
      <c r="E737" s="11">
        <v>6.5201522498566034</v>
      </c>
      <c r="F737" s="11">
        <v>7.8295797024189762</v>
      </c>
    </row>
    <row r="738" spans="1:6" ht="18" customHeight="1">
      <c r="A738" s="94">
        <v>41974</v>
      </c>
      <c r="B738" s="10">
        <v>2039.79</v>
      </c>
      <c r="C738" s="11">
        <v>-0.1546782838542371</v>
      </c>
      <c r="D738" s="11">
        <v>-0.1546782838542371</v>
      </c>
      <c r="E738" s="11">
        <v>6.3553887063976244</v>
      </c>
      <c r="F738" s="11">
        <v>7.5838607594936658</v>
      </c>
    </row>
    <row r="739" spans="1:6" ht="18" customHeight="1">
      <c r="A739" s="94">
        <v>41975</v>
      </c>
      <c r="B739" s="10">
        <v>2043.46</v>
      </c>
      <c r="C739" s="11">
        <v>0.17992048201040944</v>
      </c>
      <c r="D739" s="11">
        <v>2.4963900242291892E-2</v>
      </c>
      <c r="E739" s="11">
        <v>6.5467438344022133</v>
      </c>
      <c r="F739" s="11">
        <v>7.5822347639304288</v>
      </c>
    </row>
    <row r="740" spans="1:6" ht="18" customHeight="1">
      <c r="A740" s="94">
        <v>41976</v>
      </c>
      <c r="B740" s="10">
        <v>2040.09</v>
      </c>
      <c r="C740" s="11">
        <v>-0.16491636733775294</v>
      </c>
      <c r="D740" s="11">
        <v>-0.13999363665289088</v>
      </c>
      <c r="E740" s="11">
        <v>6.3710308149538486</v>
      </c>
      <c r="F740" s="11">
        <v>7.3720276628667092</v>
      </c>
    </row>
    <row r="741" spans="1:6" ht="18" customHeight="1">
      <c r="A741" s="94">
        <v>41977</v>
      </c>
      <c r="B741" s="10">
        <v>2047.73</v>
      </c>
      <c r="C741" s="11">
        <v>0.37449328215912736</v>
      </c>
      <c r="D741" s="11">
        <v>0.23397537874152441</v>
      </c>
      <c r="E741" s="11">
        <v>6.7693831795192727</v>
      </c>
      <c r="F741" s="11">
        <v>7.7508774330020014</v>
      </c>
    </row>
    <row r="742" spans="1:6" ht="18" customHeight="1">
      <c r="A742" s="94">
        <v>41978</v>
      </c>
      <c r="B742" s="10">
        <v>2051.86</v>
      </c>
      <c r="C742" s="11">
        <v>0.20168674581122481</v>
      </c>
      <c r="D742" s="11">
        <v>0.43613402188011907</v>
      </c>
      <c r="E742" s="11">
        <v>6.9847228739767564</v>
      </c>
      <c r="F742" s="11">
        <v>8.1731098727877658</v>
      </c>
    </row>
    <row r="743" spans="1:6" ht="18" customHeight="1">
      <c r="A743" s="94">
        <v>41981</v>
      </c>
      <c r="B743" s="10">
        <v>2054.4299999999998</v>
      </c>
      <c r="C743" s="11">
        <v>0.12525221018977462</v>
      </c>
      <c r="D743" s="11">
        <v>0.56193249957168234</v>
      </c>
      <c r="E743" s="11">
        <v>7.11872360394179</v>
      </c>
      <c r="F743" s="11">
        <v>8.3748753738783535</v>
      </c>
    </row>
    <row r="744" spans="1:6" ht="18" customHeight="1">
      <c r="A744" s="94">
        <v>41982</v>
      </c>
      <c r="B744" s="10">
        <v>2050.46</v>
      </c>
      <c r="C744" s="11">
        <v>-0.19324094761076216</v>
      </c>
      <c r="D744" s="11">
        <v>0.36760566827382934</v>
      </c>
      <c r="E744" s="11">
        <v>6.911726367380977</v>
      </c>
      <c r="F744" s="11">
        <v>8.1312260384860835</v>
      </c>
    </row>
    <row r="745" spans="1:6" ht="18" customHeight="1">
      <c r="A745" s="94">
        <v>41983</v>
      </c>
      <c r="B745" s="10">
        <v>2048.85</v>
      </c>
      <c r="C745" s="11">
        <v>-7.851896647582679E-2</v>
      </c>
      <c r="D745" s="11">
        <v>0.28879806162656063</v>
      </c>
      <c r="E745" s="11">
        <v>6.8277803847958562</v>
      </c>
      <c r="F745" s="11">
        <v>8.1329990763953077</v>
      </c>
    </row>
    <row r="746" spans="1:6" ht="18" customHeight="1">
      <c r="A746" s="94">
        <v>41984</v>
      </c>
      <c r="B746" s="10">
        <v>2053.98</v>
      </c>
      <c r="C746" s="11">
        <v>0.25038436195914393</v>
      </c>
      <c r="D746" s="11">
        <v>0.53990552876967968</v>
      </c>
      <c r="E746" s="11">
        <v>7.0952604411074649</v>
      </c>
      <c r="F746" s="11">
        <v>8.2883006373993595</v>
      </c>
    </row>
    <row r="747" spans="1:6" ht="18" customHeight="1">
      <c r="A747" s="94">
        <v>41985</v>
      </c>
      <c r="B747" s="10">
        <v>2051.9</v>
      </c>
      <c r="C747" s="11">
        <v>-0.10126680882968087</v>
      </c>
      <c r="D747" s="11">
        <v>0.43809197484030449</v>
      </c>
      <c r="E747" s="11">
        <v>6.9868084884509019</v>
      </c>
      <c r="F747" s="11">
        <v>8.0840483978866793</v>
      </c>
    </row>
    <row r="748" spans="1:6" ht="18" customHeight="1">
      <c r="A748" s="94">
        <v>41988</v>
      </c>
      <c r="B748" s="10">
        <v>2051.61</v>
      </c>
      <c r="C748" s="11">
        <v>-1.4133242360736542E-2</v>
      </c>
      <c r="D748" s="11">
        <v>0.42389681587899908</v>
      </c>
      <c r="E748" s="11">
        <v>6.9716877835132252</v>
      </c>
      <c r="F748" s="11">
        <v>8.0522667902586988</v>
      </c>
    </row>
    <row r="749" spans="1:6" ht="18" customHeight="1">
      <c r="A749" s="94">
        <v>41989</v>
      </c>
      <c r="B749" s="10">
        <v>2051.1999999999998</v>
      </c>
      <c r="C749" s="11">
        <v>-1.9984305009246306E-2</v>
      </c>
      <c r="D749" s="11">
        <v>0.40382779803713742</v>
      </c>
      <c r="E749" s="11">
        <v>6.9503102351530233</v>
      </c>
      <c r="F749" s="11">
        <v>8.0614061890863731</v>
      </c>
    </row>
    <row r="750" spans="1:6" ht="18" customHeight="1">
      <c r="A750" s="94">
        <v>41990</v>
      </c>
      <c r="B750" s="10">
        <v>2050.5500000000002</v>
      </c>
      <c r="C750" s="11">
        <v>-3.1688767550686059E-2</v>
      </c>
      <c r="D750" s="11">
        <v>0.37201106243422988</v>
      </c>
      <c r="E750" s="11">
        <v>6.9164189999478598</v>
      </c>
      <c r="F750" s="11">
        <v>8.0909407187964568</v>
      </c>
    </row>
    <row r="751" spans="1:6" ht="18" customHeight="1">
      <c r="A751" s="94">
        <v>41991</v>
      </c>
      <c r="B751" s="10">
        <v>2051.62</v>
      </c>
      <c r="C751" s="11">
        <v>5.2181122137939795E-2</v>
      </c>
      <c r="D751" s="11">
        <v>0.42438630411902878</v>
      </c>
      <c r="E751" s="11">
        <v>6.9722091871317504</v>
      </c>
      <c r="F751" s="11">
        <v>7.8347069212008957</v>
      </c>
    </row>
    <row r="752" spans="1:6" ht="18" customHeight="1">
      <c r="A752" s="94">
        <v>41992</v>
      </c>
      <c r="B752" s="10">
        <v>2053.66</v>
      </c>
      <c r="C752" s="11">
        <v>9.9433618311373095E-2</v>
      </c>
      <c r="D752" s="11">
        <v>0.52424190508821855</v>
      </c>
      <c r="E752" s="11">
        <v>7.0785755253141236</v>
      </c>
      <c r="F752" s="11">
        <v>7.7465490737194331</v>
      </c>
    </row>
    <row r="753" spans="1:6" ht="18" customHeight="1">
      <c r="A753" s="94">
        <v>41995</v>
      </c>
      <c r="B753" s="10">
        <v>2055.2800000000002</v>
      </c>
      <c r="C753" s="11">
        <v>7.8883554239772558E-2</v>
      </c>
      <c r="D753" s="11">
        <v>0.60353899997553917</v>
      </c>
      <c r="E753" s="11">
        <v>7.163042911517814</v>
      </c>
      <c r="F753" s="11">
        <v>7.6305136758537451</v>
      </c>
    </row>
    <row r="754" spans="1:6" ht="18" customHeight="1">
      <c r="A754" s="94">
        <v>41996</v>
      </c>
      <c r="B754" s="10">
        <v>2062.89</v>
      </c>
      <c r="C754" s="11">
        <v>0.37026585185471195</v>
      </c>
      <c r="D754" s="11">
        <v>0.97603955064977654</v>
      </c>
      <c r="E754" s="11">
        <v>7.5598310652275735</v>
      </c>
      <c r="F754" s="11">
        <v>8.0120636483111518</v>
      </c>
    </row>
    <row r="755" spans="1:6" ht="18" customHeight="1">
      <c r="A755" s="94">
        <v>41997</v>
      </c>
      <c r="B755" s="10">
        <v>2063.34</v>
      </c>
      <c r="C755" s="11">
        <v>2.181405697831984E-2</v>
      </c>
      <c r="D755" s="11">
        <v>0.99806652145182362</v>
      </c>
      <c r="E755" s="11">
        <v>7.5832942280619431</v>
      </c>
      <c r="F755" s="11">
        <v>7.9988694177501429</v>
      </c>
    </row>
    <row r="756" spans="1:6" ht="18" customHeight="1">
      <c r="A756" s="94">
        <v>41999</v>
      </c>
      <c r="B756" s="10">
        <v>2061.88</v>
      </c>
      <c r="C756" s="11">
        <v>-7.075906055230563E-2</v>
      </c>
      <c r="D756" s="11">
        <v>0.92660123840524466</v>
      </c>
      <c r="E756" s="11">
        <v>7.5071692997549455</v>
      </c>
      <c r="F756" s="11">
        <v>7.8648628854222302</v>
      </c>
    </row>
    <row r="757" spans="1:6" ht="18" customHeight="1">
      <c r="A757" s="94">
        <v>42002</v>
      </c>
      <c r="B757" s="10">
        <v>2064.9</v>
      </c>
      <c r="C757" s="11">
        <v>0.14646827167439369</v>
      </c>
      <c r="D757" s="11">
        <v>1.074426686898855</v>
      </c>
      <c r="E757" s="11">
        <v>7.6646331925543487</v>
      </c>
      <c r="F757" s="11">
        <v>8.0171998911928952</v>
      </c>
    </row>
    <row r="758" spans="1:6" ht="18" customHeight="1">
      <c r="A758" s="94">
        <v>42003</v>
      </c>
      <c r="B758" s="10">
        <v>2060.2399999999998</v>
      </c>
      <c r="C758" s="11">
        <v>-0.2256767882222066</v>
      </c>
      <c r="D758" s="11">
        <v>0.84632516703784244</v>
      </c>
      <c r="E758" s="11">
        <v>7.4216591063141824</v>
      </c>
      <c r="F758" s="11">
        <v>7.4776983671552832</v>
      </c>
    </row>
    <row r="759" spans="1:6" ht="18" customHeight="1">
      <c r="A759" s="94">
        <v>42004</v>
      </c>
      <c r="B759" s="10">
        <v>2060.66</v>
      </c>
      <c r="C759" s="11">
        <v>2.0385974449577127E-2</v>
      </c>
      <c r="D759" s="11">
        <v>0.8668836731197338</v>
      </c>
      <c r="E759" s="11">
        <v>7.4435580582929095</v>
      </c>
      <c r="F759" s="11">
        <v>7.4435580582929095</v>
      </c>
    </row>
    <row r="760" spans="1:6" ht="18" customHeight="1">
      <c r="A760" s="94">
        <v>42006</v>
      </c>
      <c r="B760" s="10">
        <v>2065.13</v>
      </c>
      <c r="C760" s="11">
        <v>0.21692079236750317</v>
      </c>
      <c r="D760" s="11">
        <v>0.21692079236750317</v>
      </c>
      <c r="E760" s="11">
        <v>0.21692079236750317</v>
      </c>
      <c r="F760" s="11">
        <v>7.5353308130513108</v>
      </c>
    </row>
    <row r="761" spans="1:6" ht="18" customHeight="1">
      <c r="A761" s="94">
        <v>42009</v>
      </c>
      <c r="B761" s="10">
        <v>2066.0500000000002</v>
      </c>
      <c r="C761" s="11">
        <v>4.4549253557901736E-2</v>
      </c>
      <c r="D761" s="11">
        <v>0.26156668251919868</v>
      </c>
      <c r="E761" s="11">
        <v>0.26156668251919868</v>
      </c>
      <c r="F761" s="11">
        <v>7.7616782458116873</v>
      </c>
    </row>
    <row r="762" spans="1:6" ht="18" customHeight="1">
      <c r="A762" s="94">
        <v>42010</v>
      </c>
      <c r="B762" s="10">
        <v>2061.02</v>
      </c>
      <c r="C762" s="11">
        <v>-0.24345974201980258</v>
      </c>
      <c r="D762" s="11">
        <v>1.7470130928942673E-2</v>
      </c>
      <c r="E762" s="11">
        <v>1.7470130928942673E-2</v>
      </c>
      <c r="F762" s="11">
        <v>7.5211936249576228</v>
      </c>
    </row>
    <row r="763" spans="1:6" ht="18" customHeight="1">
      <c r="A763" s="94">
        <v>42011</v>
      </c>
      <c r="B763" s="10">
        <v>2063.36</v>
      </c>
      <c r="C763" s="11">
        <v>0.11353601614734199</v>
      </c>
      <c r="D763" s="11">
        <v>0.13102598196694792</v>
      </c>
      <c r="E763" s="11">
        <v>0.13102598196694792</v>
      </c>
      <c r="F763" s="11">
        <v>7.7039519357751773</v>
      </c>
    </row>
    <row r="764" spans="1:6" ht="18" customHeight="1">
      <c r="A764" s="94">
        <v>42012</v>
      </c>
      <c r="B764" s="10">
        <v>2066.41</v>
      </c>
      <c r="C764" s="11">
        <v>0.14781715260545614</v>
      </c>
      <c r="D764" s="11">
        <v>0.27903681344811915</v>
      </c>
      <c r="E764" s="11">
        <v>0.27903681344811915</v>
      </c>
      <c r="F764" s="11">
        <v>7.5319904041796892</v>
      </c>
    </row>
    <row r="765" spans="1:6" ht="18" customHeight="1">
      <c r="A765" s="94">
        <v>42013</v>
      </c>
      <c r="B765" s="10">
        <v>2061.0500000000002</v>
      </c>
      <c r="C765" s="11">
        <v>-0.25938705290816655</v>
      </c>
      <c r="D765" s="11">
        <v>1.8925975173011977E-2</v>
      </c>
      <c r="E765" s="11">
        <v>1.8925975173011977E-2</v>
      </c>
      <c r="F765" s="11">
        <v>7.2541826034917989</v>
      </c>
    </row>
    <row r="766" spans="1:6" ht="18" customHeight="1">
      <c r="A766" s="94">
        <v>42016</v>
      </c>
      <c r="B766" s="10">
        <v>2059.46</v>
      </c>
      <c r="C766" s="11">
        <v>-7.7145144465207149E-2</v>
      </c>
      <c r="D766" s="11">
        <v>-5.823376976307193E-2</v>
      </c>
      <c r="E766" s="11">
        <v>-5.823376976307193E-2</v>
      </c>
      <c r="F766" s="11">
        <v>7.3809896240679906</v>
      </c>
    </row>
    <row r="767" spans="1:6" ht="18" customHeight="1">
      <c r="A767" s="94">
        <v>42017</v>
      </c>
      <c r="B767" s="10">
        <v>2058.14</v>
      </c>
      <c r="C767" s="11">
        <v>-6.409447136629387E-2</v>
      </c>
      <c r="D767" s="11">
        <v>-0.12229091650247659</v>
      </c>
      <c r="E767" s="11">
        <v>-0.12229091650247659</v>
      </c>
      <c r="F767" s="11">
        <v>7.5696045073720297</v>
      </c>
    </row>
    <row r="768" spans="1:6" ht="18" customHeight="1">
      <c r="A768" s="94">
        <v>42018</v>
      </c>
      <c r="B768" s="10">
        <v>2057.5500000000002</v>
      </c>
      <c r="C768" s="11">
        <v>-2.8666660188314541E-2</v>
      </c>
      <c r="D768" s="11">
        <v>-0.15092251996930983</v>
      </c>
      <c r="E768" s="11">
        <v>-0.15092251996930983</v>
      </c>
      <c r="F768" s="11">
        <v>7.3149741824440673</v>
      </c>
    </row>
    <row r="769" spans="1:6" ht="18" customHeight="1">
      <c r="A769" s="94">
        <v>42019</v>
      </c>
      <c r="B769" s="10">
        <v>2058.15</v>
      </c>
      <c r="C769" s="11">
        <v>2.9160895239477291E-2</v>
      </c>
      <c r="D769" s="11">
        <v>-0.12180563508777942</v>
      </c>
      <c r="E769" s="11">
        <v>-0.12180563508777942</v>
      </c>
      <c r="F769" s="11">
        <v>7.2774467952025912</v>
      </c>
    </row>
    <row r="770" spans="1:6" ht="18" customHeight="1">
      <c r="A770" s="94">
        <v>42020</v>
      </c>
      <c r="B770" s="10">
        <v>2062.61</v>
      </c>
      <c r="C770" s="11">
        <v>0.21669946311007049</v>
      </c>
      <c r="D770" s="11">
        <v>9.4629875865037683E-2</v>
      </c>
      <c r="E770" s="11">
        <v>9.4629875865037683E-2</v>
      </c>
      <c r="F770" s="11">
        <v>7.47462431480439</v>
      </c>
    </row>
    <row r="771" spans="1:6" ht="18" customHeight="1">
      <c r="A771" s="94">
        <v>42023</v>
      </c>
      <c r="B771" s="10">
        <v>2064.13</v>
      </c>
      <c r="C771" s="11">
        <v>7.3693039401523386E-2</v>
      </c>
      <c r="D771" s="11">
        <v>0.16839265089827471</v>
      </c>
      <c r="E771" s="11">
        <v>0.16839265089827471</v>
      </c>
      <c r="F771" s="11">
        <v>7.7677709034902342</v>
      </c>
    </row>
    <row r="772" spans="1:6" ht="18" customHeight="1">
      <c r="A772" s="94">
        <v>42024</v>
      </c>
      <c r="B772" s="10">
        <v>2063</v>
      </c>
      <c r="C772" s="11">
        <v>-5.4744613953583432E-2</v>
      </c>
      <c r="D772" s="11">
        <v>0.11355585103802746</v>
      </c>
      <c r="E772" s="11">
        <v>0.11355585103802746</v>
      </c>
      <c r="F772" s="11">
        <v>7.823614573696891</v>
      </c>
    </row>
    <row r="773" spans="1:6" ht="18" customHeight="1">
      <c r="A773" s="94">
        <v>42025</v>
      </c>
      <c r="B773" s="10">
        <v>2065.08</v>
      </c>
      <c r="C773" s="11">
        <v>0.10082404265632228</v>
      </c>
      <c r="D773" s="11">
        <v>0.21449438529403952</v>
      </c>
      <c r="E773" s="11">
        <v>0.21449438529403952</v>
      </c>
      <c r="F773" s="11">
        <v>7.662230007663795</v>
      </c>
    </row>
    <row r="774" spans="1:6" ht="18" customHeight="1">
      <c r="A774" s="94">
        <v>42026</v>
      </c>
      <c r="B774" s="10">
        <v>2063.83</v>
      </c>
      <c r="C774" s="11">
        <v>-6.053034265016688E-2</v>
      </c>
      <c r="D774" s="11">
        <v>0.15383420845749285</v>
      </c>
      <c r="E774" s="11">
        <v>0.15383420845749285</v>
      </c>
      <c r="F774" s="11">
        <v>7.3982910608536345</v>
      </c>
    </row>
    <row r="775" spans="1:6" ht="18" customHeight="1">
      <c r="A775" s="94">
        <v>42027</v>
      </c>
      <c r="B775" s="10">
        <v>2071.02</v>
      </c>
      <c r="C775" s="11">
        <v>0.34838140738335799</v>
      </c>
      <c r="D775" s="11">
        <v>0.50275154562131608</v>
      </c>
      <c r="E775" s="11">
        <v>0.50275154562131608</v>
      </c>
      <c r="F775" s="11">
        <v>7.7253576072821906</v>
      </c>
    </row>
    <row r="776" spans="1:6" ht="18" customHeight="1">
      <c r="A776" s="94">
        <v>42030</v>
      </c>
      <c r="B776" s="10">
        <v>2072.0700000000002</v>
      </c>
      <c r="C776" s="11">
        <v>5.0699655242358865E-2</v>
      </c>
      <c r="D776" s="11">
        <v>0.55370609416403038</v>
      </c>
      <c r="E776" s="11">
        <v>0.55370609416403038</v>
      </c>
      <c r="F776" s="11">
        <v>8.0598898577329159</v>
      </c>
    </row>
    <row r="777" spans="1:6" ht="18" customHeight="1">
      <c r="A777" s="94">
        <v>42031</v>
      </c>
      <c r="B777" s="10">
        <v>2067.0100000000002</v>
      </c>
      <c r="C777" s="11">
        <v>-0.24420024420024333</v>
      </c>
      <c r="D777" s="11">
        <v>0.30815369832968287</v>
      </c>
      <c r="E777" s="11">
        <v>0.30815369832968287</v>
      </c>
      <c r="F777" s="11">
        <v>7.6040896644351319</v>
      </c>
    </row>
    <row r="778" spans="1:6" ht="18" customHeight="1">
      <c r="A778" s="94">
        <v>42032</v>
      </c>
      <c r="B778" s="10">
        <v>2065.54</v>
      </c>
      <c r="C778" s="11">
        <v>-7.111721762353973E-2</v>
      </c>
      <c r="D778" s="11">
        <v>0.23681733036988728</v>
      </c>
      <c r="E778" s="11">
        <v>0.23681733036988728</v>
      </c>
      <c r="F778" s="11">
        <v>7.3671516417941563</v>
      </c>
    </row>
    <row r="779" spans="1:6" ht="18" customHeight="1">
      <c r="A779" s="94">
        <v>42033</v>
      </c>
      <c r="B779" s="10">
        <v>2074.3000000000002</v>
      </c>
      <c r="C779" s="11">
        <v>0.42410217182917709</v>
      </c>
      <c r="D779" s="11">
        <v>0.66192384964043338</v>
      </c>
      <c r="E779" s="11">
        <v>0.66192384964043338</v>
      </c>
      <c r="F779" s="11">
        <v>7.8415571857112454</v>
      </c>
    </row>
    <row r="780" spans="1:6" ht="18" customHeight="1">
      <c r="A780" s="94">
        <v>42034</v>
      </c>
      <c r="B780" s="10">
        <v>2084.6</v>
      </c>
      <c r="C780" s="11">
        <v>0.49655305404230354</v>
      </c>
      <c r="D780" s="11">
        <v>1.1617637067735664</v>
      </c>
      <c r="E780" s="11">
        <v>1.1617637067735664</v>
      </c>
      <c r="F780" s="11">
        <v>8.6702671142898868</v>
      </c>
    </row>
    <row r="781" spans="1:6" ht="18" customHeight="1">
      <c r="A781" s="94">
        <v>42037</v>
      </c>
      <c r="B781" s="10">
        <v>2090.79</v>
      </c>
      <c r="C781" s="11">
        <v>0.2969394608078213</v>
      </c>
      <c r="D781" s="11">
        <v>0.2969394608078213</v>
      </c>
      <c r="E781" s="11">
        <v>1.462152902468139</v>
      </c>
      <c r="F781" s="11">
        <v>8.8476916349097259</v>
      </c>
    </row>
    <row r="782" spans="1:6" ht="18" customHeight="1">
      <c r="A782" s="94">
        <v>42038</v>
      </c>
      <c r="B782" s="10">
        <v>2094.3200000000002</v>
      </c>
      <c r="C782" s="11">
        <v>0.16883570325092467</v>
      </c>
      <c r="D782" s="11">
        <v>0.46627650388564312</v>
      </c>
      <c r="E782" s="11">
        <v>1.6334572418545745</v>
      </c>
      <c r="F782" s="11">
        <v>9.3091713814484667</v>
      </c>
    </row>
    <row r="783" spans="1:6" ht="18" customHeight="1">
      <c r="A783" s="94">
        <v>42039</v>
      </c>
      <c r="B783" s="10">
        <v>2100.8200000000002</v>
      </c>
      <c r="C783" s="11">
        <v>0.31036326826845428</v>
      </c>
      <c r="D783" s="11">
        <v>0.77808692315073369</v>
      </c>
      <c r="E783" s="11">
        <v>1.9488901614046039</v>
      </c>
      <c r="F783" s="11">
        <v>9.6381266504535148</v>
      </c>
    </row>
    <row r="784" spans="1:6" ht="18" customHeight="1">
      <c r="A784" s="94">
        <v>42040</v>
      </c>
      <c r="B784" s="10">
        <v>2103.1799999999998</v>
      </c>
      <c r="C784" s="11">
        <v>0.11233708742299786</v>
      </c>
      <c r="D784" s="11">
        <v>0.89129809076080591</v>
      </c>
      <c r="E784" s="11">
        <v>2.0634165752720035</v>
      </c>
      <c r="F784" s="11">
        <v>9.7675923654640062</v>
      </c>
    </row>
    <row r="785" spans="1:6" ht="18" customHeight="1">
      <c r="A785" s="94">
        <v>42041</v>
      </c>
      <c r="B785" s="10">
        <v>2110.84</v>
      </c>
      <c r="C785" s="11">
        <v>0.36421038617713286</v>
      </c>
      <c r="D785" s="11">
        <v>1.2587546771563041</v>
      </c>
      <c r="E785" s="11">
        <v>2.4351421389263717</v>
      </c>
      <c r="F785" s="11">
        <v>10.00661861655281</v>
      </c>
    </row>
    <row r="786" spans="1:6" ht="18" customHeight="1">
      <c r="A786" s="94">
        <v>42044</v>
      </c>
      <c r="B786" s="10">
        <v>2108.5700000000002</v>
      </c>
      <c r="C786" s="11">
        <v>-0.1075401262056852</v>
      </c>
      <c r="D786" s="11">
        <v>1.1498608845821767</v>
      </c>
      <c r="E786" s="11">
        <v>2.3249832577912022</v>
      </c>
      <c r="F786" s="11">
        <v>9.7533299673639782</v>
      </c>
    </row>
    <row r="787" spans="1:6" ht="18" customHeight="1">
      <c r="A787" s="94">
        <v>42045</v>
      </c>
      <c r="B787" s="10">
        <v>2116.6</v>
      </c>
      <c r="C787" s="11">
        <v>0.38082681627831239</v>
      </c>
      <c r="D787" s="11">
        <v>1.5350666794588852</v>
      </c>
      <c r="E787" s="11">
        <v>2.714664233789188</v>
      </c>
      <c r="F787" s="11">
        <v>9.9869570413789077</v>
      </c>
    </row>
    <row r="788" spans="1:6" ht="18" customHeight="1">
      <c r="A788" s="94">
        <v>42046</v>
      </c>
      <c r="B788" s="10">
        <v>2119.81</v>
      </c>
      <c r="C788" s="11">
        <v>0.1516583199470789</v>
      </c>
      <c r="D788" s="11">
        <v>1.6890530557421179</v>
      </c>
      <c r="E788" s="11">
        <v>2.8704395679054251</v>
      </c>
      <c r="F788" s="11">
        <v>9.9115961942291229</v>
      </c>
    </row>
    <row r="789" spans="1:6" ht="18" customHeight="1">
      <c r="A789" s="94">
        <v>42047</v>
      </c>
      <c r="B789" s="10">
        <v>2117.69</v>
      </c>
      <c r="C789" s="11">
        <v>-0.10000896306744389</v>
      </c>
      <c r="D789" s="11">
        <v>1.5873548882279653</v>
      </c>
      <c r="E789" s="11">
        <v>2.7675599079906466</v>
      </c>
      <c r="F789" s="11">
        <v>9.6158226013499437</v>
      </c>
    </row>
    <row r="790" spans="1:6" ht="18" customHeight="1">
      <c r="A790" s="94">
        <v>42048</v>
      </c>
      <c r="B790" s="10">
        <v>2121.13</v>
      </c>
      <c r="C790" s="11">
        <v>0.16244115049890429</v>
      </c>
      <c r="D790" s="11">
        <v>1.7523745562697979</v>
      </c>
      <c r="E790" s="11">
        <v>2.9344967146448298</v>
      </c>
      <c r="F790" s="11">
        <v>10.038804328654006</v>
      </c>
    </row>
    <row r="791" spans="1:6" ht="18" customHeight="1">
      <c r="A791" s="94">
        <v>42053</v>
      </c>
      <c r="B791" s="10">
        <v>2124.3000000000002</v>
      </c>
      <c r="C791" s="11">
        <v>0.14944864294033078</v>
      </c>
      <c r="D791" s="11">
        <v>1.904442099203707</v>
      </c>
      <c r="E791" s="11">
        <v>3.0883309231023226</v>
      </c>
      <c r="F791" s="11">
        <v>10.20668617319307</v>
      </c>
    </row>
    <row r="792" spans="1:6" ht="18" customHeight="1">
      <c r="A792" s="94">
        <v>42054</v>
      </c>
      <c r="B792" s="10">
        <v>2130.35</v>
      </c>
      <c r="C792" s="11">
        <v>0.28479969872428068</v>
      </c>
      <c r="D792" s="11">
        <v>2.1946656432888734</v>
      </c>
      <c r="E792" s="11">
        <v>3.3819261789912014</v>
      </c>
      <c r="F792" s="11">
        <v>10.517114369014635</v>
      </c>
    </row>
    <row r="793" spans="1:6" ht="18" customHeight="1">
      <c r="A793" s="94">
        <v>42055</v>
      </c>
      <c r="B793" s="10">
        <v>2133.36</v>
      </c>
      <c r="C793" s="11">
        <v>0.14129133710423236</v>
      </c>
      <c r="D793" s="11">
        <v>2.3390578528254879</v>
      </c>
      <c r="E793" s="11">
        <v>3.5279958848136062</v>
      </c>
      <c r="F793" s="11">
        <v>10.825623256466343</v>
      </c>
    </row>
    <row r="794" spans="1:6" ht="18" customHeight="1">
      <c r="A794" s="94">
        <v>42058</v>
      </c>
      <c r="B794" s="10">
        <v>2135.1999999999998</v>
      </c>
      <c r="C794" s="11">
        <v>8.6248921888465446E-2</v>
      </c>
      <c r="D794" s="11">
        <v>2.4273241868943529</v>
      </c>
      <c r="E794" s="11">
        <v>3.6172876651169972</v>
      </c>
      <c r="F794" s="11">
        <v>11.078741468286978</v>
      </c>
    </row>
    <row r="795" spans="1:6" ht="18" customHeight="1">
      <c r="A795" s="94">
        <v>42059</v>
      </c>
      <c r="B795" s="10">
        <v>2132.11</v>
      </c>
      <c r="C795" s="11">
        <v>-0.14471712251777902</v>
      </c>
      <c r="D795" s="11">
        <v>2.2790943106591355</v>
      </c>
      <c r="E795" s="11">
        <v>3.4673357079770595</v>
      </c>
      <c r="F795" s="11">
        <v>11.02773467198519</v>
      </c>
    </row>
    <row r="796" spans="1:6" ht="18" customHeight="1">
      <c r="A796" s="94">
        <v>42060</v>
      </c>
      <c r="B796" s="10">
        <v>2139.4299999999998</v>
      </c>
      <c r="C796" s="11">
        <v>0.3433218736369037</v>
      </c>
      <c r="D796" s="11">
        <v>2.6302408135853383</v>
      </c>
      <c r="E796" s="11">
        <v>3.8225617035318793</v>
      </c>
      <c r="F796" s="11">
        <v>11.570433258933232</v>
      </c>
    </row>
    <row r="797" spans="1:6" ht="18" customHeight="1">
      <c r="A797" s="94">
        <v>42061</v>
      </c>
      <c r="B797" s="10">
        <v>2144.41</v>
      </c>
      <c r="C797" s="11">
        <v>0.23277228046723053</v>
      </c>
      <c r="D797" s="11">
        <v>2.8691355655761308</v>
      </c>
      <c r="E797" s="11">
        <v>4.0642318480486939</v>
      </c>
      <c r="F797" s="11">
        <v>11.593863510995938</v>
      </c>
    </row>
    <row r="798" spans="1:6" ht="18" customHeight="1">
      <c r="A798" s="94">
        <v>42062</v>
      </c>
      <c r="B798" s="10">
        <v>2145.44</v>
      </c>
      <c r="C798" s="11">
        <v>4.8031859579111824E-2</v>
      </c>
      <c r="D798" s="11">
        <v>2.9185455243212255</v>
      </c>
      <c r="E798" s="11">
        <v>4.1142158337620138</v>
      </c>
      <c r="F798" s="11">
        <v>11.913617276544697</v>
      </c>
    </row>
    <row r="799" spans="1:6" ht="18" customHeight="1">
      <c r="A799" s="94">
        <v>42065</v>
      </c>
      <c r="B799" s="10">
        <v>2153.0100000000002</v>
      </c>
      <c r="C799" s="11">
        <v>0.35284137519577818</v>
      </c>
      <c r="D799" s="11">
        <v>0.35284137519577818</v>
      </c>
      <c r="E799" s="11">
        <v>4.4815738646841519</v>
      </c>
      <c r="F799" s="11">
        <v>12.040236464686416</v>
      </c>
    </row>
    <row r="800" spans="1:6" ht="18" customHeight="1">
      <c r="A800" s="94">
        <v>42066</v>
      </c>
      <c r="B800" s="10">
        <v>2155.64</v>
      </c>
      <c r="C800" s="11">
        <v>0.12215456500432875</v>
      </c>
      <c r="D800" s="11">
        <v>0.47542695204711993</v>
      </c>
      <c r="E800" s="11">
        <v>4.6092028767482196</v>
      </c>
      <c r="F800" s="11">
        <v>12.177098728169678</v>
      </c>
    </row>
    <row r="801" spans="1:6" ht="18" customHeight="1">
      <c r="A801" s="94">
        <v>42067</v>
      </c>
      <c r="B801" s="10">
        <v>2165.6</v>
      </c>
      <c r="C801" s="11">
        <v>0.4620437549869294</v>
      </c>
      <c r="D801" s="11">
        <v>0.93966738757549351</v>
      </c>
      <c r="E801" s="11">
        <v>5.0925431657818487</v>
      </c>
      <c r="F801" s="11">
        <v>12.695406007368693</v>
      </c>
    </row>
    <row r="802" spans="1:6" ht="18" customHeight="1">
      <c r="A802" s="94">
        <v>42068</v>
      </c>
      <c r="B802" s="10">
        <v>2171.2600000000002</v>
      </c>
      <c r="C802" s="11">
        <v>0.26135943849281418</v>
      </c>
      <c r="D802" s="11">
        <v>1.2034827354761912</v>
      </c>
      <c r="E802" s="11">
        <v>5.3672124464977378</v>
      </c>
      <c r="F802" s="11">
        <v>13.068202529799899</v>
      </c>
    </row>
    <row r="803" spans="1:6" ht="18" customHeight="1">
      <c r="A803" s="94">
        <v>42069</v>
      </c>
      <c r="B803" s="10">
        <v>2177.65</v>
      </c>
      <c r="C803" s="11">
        <v>0.29429916269814171</v>
      </c>
      <c r="D803" s="11">
        <v>1.5013237377880628</v>
      </c>
      <c r="E803" s="11">
        <v>5.6773072704861649</v>
      </c>
      <c r="F803" s="11">
        <v>13.239385351394928</v>
      </c>
    </row>
    <row r="804" spans="1:6" ht="18" customHeight="1">
      <c r="A804" s="94">
        <v>42072</v>
      </c>
      <c r="B804" s="10">
        <v>2185.94</v>
      </c>
      <c r="C804" s="11">
        <v>0.38068560145110286</v>
      </c>
      <c r="D804" s="11">
        <v>1.8877246625400801</v>
      </c>
      <c r="E804" s="11">
        <v>6.0796055632661439</v>
      </c>
      <c r="F804" s="11">
        <v>13.31104372391987</v>
      </c>
    </row>
    <row r="805" spans="1:6" ht="18" customHeight="1">
      <c r="A805" s="94">
        <v>42073</v>
      </c>
      <c r="B805" s="10">
        <v>2182.1999999999998</v>
      </c>
      <c r="C805" s="11">
        <v>-0.17109344263795956</v>
      </c>
      <c r="D805" s="11">
        <v>1.7134014467894643</v>
      </c>
      <c r="E805" s="11">
        <v>5.8981103141711788</v>
      </c>
      <c r="F805" s="11">
        <v>13.162343521505072</v>
      </c>
    </row>
    <row r="806" spans="1:6" ht="18" customHeight="1">
      <c r="A806" s="94">
        <v>42074</v>
      </c>
      <c r="B806" s="10">
        <v>2190.14</v>
      </c>
      <c r="C806" s="11">
        <v>0.36385299239301006</v>
      </c>
      <c r="D806" s="11">
        <v>2.0834887016182968</v>
      </c>
      <c r="E806" s="11">
        <v>6.2834237574369345</v>
      </c>
      <c r="F806" s="11">
        <v>13.461120033155471</v>
      </c>
    </row>
    <row r="807" spans="1:6" ht="18" customHeight="1">
      <c r="A807" s="94">
        <v>42075</v>
      </c>
      <c r="B807" s="10">
        <v>2196.02</v>
      </c>
      <c r="C807" s="11">
        <v>0.26847598783639182</v>
      </c>
      <c r="D807" s="11">
        <v>2.3575583563278268</v>
      </c>
      <c r="E807" s="11">
        <v>6.5687692292760724</v>
      </c>
      <c r="F807" s="11">
        <v>13.903224635238098</v>
      </c>
    </row>
    <row r="808" spans="1:6" ht="18" customHeight="1">
      <c r="A808" s="94">
        <v>42076</v>
      </c>
      <c r="B808" s="10">
        <v>2209.1</v>
      </c>
      <c r="C808" s="11">
        <v>0.59562299068314228</v>
      </c>
      <c r="D808" s="11">
        <v>2.9672235066000363</v>
      </c>
      <c r="E808" s="11">
        <v>7.2035173196936864</v>
      </c>
      <c r="F808" s="11">
        <v>14.565614238891422</v>
      </c>
    </row>
    <row r="809" spans="1:6" ht="18" customHeight="1">
      <c r="A809" s="94">
        <v>42079</v>
      </c>
      <c r="B809" s="10">
        <v>2211.5</v>
      </c>
      <c r="C809" s="11">
        <v>0.10864152822416262</v>
      </c>
      <c r="D809" s="11">
        <v>3.0790886717876109</v>
      </c>
      <c r="E809" s="11">
        <v>7.3199848592198746</v>
      </c>
      <c r="F809" s="11">
        <v>14.85567085267936</v>
      </c>
    </row>
    <row r="810" spans="1:6" ht="18" customHeight="1">
      <c r="A810" s="94">
        <v>42080</v>
      </c>
      <c r="B810" s="10">
        <v>2214.14</v>
      </c>
      <c r="C810" s="11">
        <v>0.11937598914764092</v>
      </c>
      <c r="D810" s="11">
        <v>3.2021403534939097</v>
      </c>
      <c r="E810" s="11">
        <v>7.4480991526986617</v>
      </c>
      <c r="F810" s="11">
        <v>14.886573545588512</v>
      </c>
    </row>
    <row r="811" spans="1:6" ht="18" customHeight="1">
      <c r="A811" s="94">
        <v>42081</v>
      </c>
      <c r="B811" s="10">
        <v>2212.5700000000002</v>
      </c>
      <c r="C811" s="11">
        <v>-7.0907892003202466E-2</v>
      </c>
      <c r="D811" s="11">
        <v>3.1289618912670569</v>
      </c>
      <c r="E811" s="11">
        <v>7.3719099705919611</v>
      </c>
      <c r="F811" s="11">
        <v>14.777118964989544</v>
      </c>
    </row>
    <row r="812" spans="1:6" ht="18" customHeight="1">
      <c r="A812" s="94">
        <v>42082</v>
      </c>
      <c r="B812" s="10">
        <v>2219.7600000000002</v>
      </c>
      <c r="C812" s="11">
        <v>0.32496147014557941</v>
      </c>
      <c r="D812" s="11">
        <v>3.4640912819748015</v>
      </c>
      <c r="E812" s="11">
        <v>7.7208273077557843</v>
      </c>
      <c r="F812" s="11">
        <v>14.874193982425465</v>
      </c>
    </row>
    <row r="813" spans="1:6" ht="18" customHeight="1">
      <c r="A813" s="94">
        <v>42083</v>
      </c>
      <c r="B813" s="10">
        <v>2215.2399999999998</v>
      </c>
      <c r="C813" s="11">
        <v>-0.20362561718385574</v>
      </c>
      <c r="D813" s="11">
        <v>3.2534118875382045</v>
      </c>
      <c r="E813" s="11">
        <v>7.5014801083148175</v>
      </c>
      <c r="F813" s="11">
        <v>14.65392757141155</v>
      </c>
    </row>
    <row r="814" spans="1:6" ht="18" customHeight="1">
      <c r="A814" s="94">
        <v>42086</v>
      </c>
      <c r="B814" s="10">
        <v>2208.91</v>
      </c>
      <c r="C814" s="11">
        <v>-0.28574781964934015</v>
      </c>
      <c r="D814" s="11">
        <v>2.9583675143560306</v>
      </c>
      <c r="E814" s="11">
        <v>7.194296972814529</v>
      </c>
      <c r="F814" s="11">
        <v>14.418688974644533</v>
      </c>
    </row>
    <row r="815" spans="1:6" ht="18" customHeight="1">
      <c r="A815" s="94">
        <v>42087</v>
      </c>
      <c r="B815" s="10">
        <v>2205.12</v>
      </c>
      <c r="C815" s="11">
        <v>-0.17157783703274365</v>
      </c>
      <c r="D815" s="11">
        <v>2.7817137743306741</v>
      </c>
      <c r="E815" s="11">
        <v>7.0103753166461225</v>
      </c>
      <c r="F815" s="11">
        <v>14.326598541054224</v>
      </c>
    </row>
    <row r="816" spans="1:6" ht="18" customHeight="1">
      <c r="A816" s="94">
        <v>42088</v>
      </c>
      <c r="B816" s="10">
        <v>2208.48</v>
      </c>
      <c r="C816" s="11">
        <v>0.15237265999130667</v>
      </c>
      <c r="D816" s="11">
        <v>2.9383250055932564</v>
      </c>
      <c r="E816" s="11">
        <v>7.1734298719827727</v>
      </c>
      <c r="F816" s="11">
        <v>14.73577024583863</v>
      </c>
    </row>
    <row r="817" spans="1:6" ht="18" customHeight="1">
      <c r="A817" s="94">
        <v>42089</v>
      </c>
      <c r="B817" s="10">
        <v>2207.7399999999998</v>
      </c>
      <c r="C817" s="11">
        <v>-3.3507208577854275E-2</v>
      </c>
      <c r="D817" s="11">
        <v>2.9038332463270811</v>
      </c>
      <c r="E817" s="11">
        <v>7.1375190472955152</v>
      </c>
      <c r="F817" s="11">
        <v>14.755154974088679</v>
      </c>
    </row>
    <row r="818" spans="1:6" ht="18" customHeight="1">
      <c r="A818" s="94">
        <v>42090</v>
      </c>
      <c r="B818" s="10">
        <v>2211.88</v>
      </c>
      <c r="C818" s="11">
        <v>0.18752208140453419</v>
      </c>
      <c r="D818" s="11">
        <v>3.0968006562756445</v>
      </c>
      <c r="E818" s="11">
        <v>7.3384255529781894</v>
      </c>
      <c r="F818" s="11">
        <v>15.54329713267828</v>
      </c>
    </row>
    <row r="819" spans="1:6" ht="18" customHeight="1">
      <c r="A819" s="94">
        <v>42093</v>
      </c>
      <c r="B819" s="10">
        <v>2214.36</v>
      </c>
      <c r="C819" s="11">
        <v>0.11212181492668005</v>
      </c>
      <c r="D819" s="11">
        <v>3.2123946603027864</v>
      </c>
      <c r="E819" s="11">
        <v>7.4587753438218884</v>
      </c>
      <c r="F819" s="11">
        <v>15.440678142822883</v>
      </c>
    </row>
    <row r="820" spans="1:6" ht="18" customHeight="1">
      <c r="A820" s="94">
        <v>42094</v>
      </c>
      <c r="B820" s="10">
        <v>2214.8000000000002</v>
      </c>
      <c r="C820" s="11">
        <v>1.9870301125379797E-2</v>
      </c>
      <c r="D820" s="11">
        <v>3.2329032739205177</v>
      </c>
      <c r="E820" s="11">
        <v>7.4801277260683641</v>
      </c>
      <c r="F820" s="11">
        <v>15.216147323518703</v>
      </c>
    </row>
    <row r="821" spans="1:6" ht="18" customHeight="1">
      <c r="A821" s="94">
        <v>42095</v>
      </c>
      <c r="B821" s="10">
        <v>2214.17</v>
      </c>
      <c r="C821" s="11">
        <v>-2.8445006321120569E-2</v>
      </c>
      <c r="D821" s="11">
        <v>-2.8445006321120569E-2</v>
      </c>
      <c r="E821" s="11">
        <v>7.449554996942731</v>
      </c>
      <c r="F821" s="11">
        <v>15.020623162356749</v>
      </c>
    </row>
    <row r="822" spans="1:6" ht="18" customHeight="1">
      <c r="A822" s="94">
        <v>42096</v>
      </c>
      <c r="B822" s="10">
        <v>2209.41</v>
      </c>
      <c r="C822" s="11">
        <v>-0.21497897632071217</v>
      </c>
      <c r="D822" s="11">
        <v>-0.24336283185841801</v>
      </c>
      <c r="E822" s="11">
        <v>7.2185610435491654</v>
      </c>
      <c r="F822" s="11">
        <v>14.540110112289639</v>
      </c>
    </row>
    <row r="823" spans="1:6" ht="18" customHeight="1">
      <c r="A823" s="94">
        <v>42100</v>
      </c>
      <c r="B823" s="10">
        <v>2210.44</v>
      </c>
      <c r="C823" s="11">
        <v>4.6618780579432695E-2</v>
      </c>
      <c r="D823" s="11">
        <v>-0.1968575040635745</v>
      </c>
      <c r="E823" s="11">
        <v>7.2685450292624854</v>
      </c>
      <c r="F823" s="11">
        <v>15.018055801271712</v>
      </c>
    </row>
    <row r="824" spans="1:6" ht="18" customHeight="1">
      <c r="A824" s="94">
        <v>42101</v>
      </c>
      <c r="B824" s="10">
        <v>2212.21</v>
      </c>
      <c r="C824" s="11">
        <v>8.0074555292153349E-2</v>
      </c>
      <c r="D824" s="11">
        <v>-0.11694058154235742</v>
      </c>
      <c r="E824" s="11">
        <v>7.3544398396630406</v>
      </c>
      <c r="F824" s="11">
        <v>15.598578669592932</v>
      </c>
    </row>
    <row r="825" spans="1:6" ht="18" customHeight="1">
      <c r="A825" s="94">
        <v>42102</v>
      </c>
      <c r="B825" s="10">
        <v>2207.5</v>
      </c>
      <c r="C825" s="11">
        <v>-0.21290926268302535</v>
      </c>
      <c r="D825" s="11">
        <v>-0.32960086689544088</v>
      </c>
      <c r="E825" s="11">
        <v>7.1258722933429164</v>
      </c>
      <c r="F825" s="11">
        <v>15.775340770227242</v>
      </c>
    </row>
    <row r="826" spans="1:6" ht="18" customHeight="1">
      <c r="A826" s="94">
        <v>42103</v>
      </c>
      <c r="B826" s="10">
        <v>2207.1</v>
      </c>
      <c r="C826" s="11">
        <v>-1.8120045300118459E-2</v>
      </c>
      <c r="D826" s="11">
        <v>-0.34766118836916382</v>
      </c>
      <c r="E826" s="11">
        <v>7.1064610367552072</v>
      </c>
      <c r="F826" s="11">
        <v>15.728870082270197</v>
      </c>
    </row>
    <row r="827" spans="1:6" ht="18" customHeight="1">
      <c r="A827" s="94">
        <v>42104</v>
      </c>
      <c r="B827" s="10">
        <v>2215.3200000000002</v>
      </c>
      <c r="C827" s="11">
        <v>0.37243441620227191</v>
      </c>
      <c r="D827" s="11">
        <v>2.3478417915834271E-2</v>
      </c>
      <c r="E827" s="11">
        <v>7.5053623596323726</v>
      </c>
      <c r="F827" s="11">
        <v>16.131264416020151</v>
      </c>
    </row>
    <row r="828" spans="1:6" ht="18" customHeight="1">
      <c r="A828" s="94">
        <v>42107</v>
      </c>
      <c r="B828" s="10">
        <v>2218.85</v>
      </c>
      <c r="C828" s="11">
        <v>0.15934492533808964</v>
      </c>
      <c r="D828" s="11">
        <v>0.18286075492142118</v>
      </c>
      <c r="E828" s="11">
        <v>7.6766666990187638</v>
      </c>
      <c r="F828" s="11">
        <v>16.150697265379634</v>
      </c>
    </row>
    <row r="829" spans="1:6" ht="18" customHeight="1">
      <c r="A829" s="94">
        <v>42108</v>
      </c>
      <c r="B829" s="10">
        <v>2213.48</v>
      </c>
      <c r="C829" s="11">
        <v>-0.24201726119386091</v>
      </c>
      <c r="D829" s="11">
        <v>-5.9599060863291253E-2</v>
      </c>
      <c r="E829" s="11">
        <v>7.4160705793289594</v>
      </c>
      <c r="F829" s="11">
        <v>15.681868068693738</v>
      </c>
    </row>
    <row r="830" spans="1:6" ht="18" customHeight="1">
      <c r="A830" s="94">
        <v>42109</v>
      </c>
      <c r="B830" s="10">
        <v>2212.7199999999998</v>
      </c>
      <c r="C830" s="11">
        <v>-3.4335074181846004E-2</v>
      </c>
      <c r="D830" s="11">
        <v>-9.3913671663370391E-2</v>
      </c>
      <c r="E830" s="11">
        <v>7.3791891918123298</v>
      </c>
      <c r="F830" s="11">
        <v>15.352173618387766</v>
      </c>
    </row>
    <row r="831" spans="1:6" ht="18" customHeight="1">
      <c r="A831" s="94">
        <v>42110</v>
      </c>
      <c r="B831" s="10">
        <v>2208.89</v>
      </c>
      <c r="C831" s="11">
        <v>-0.17309013341045842</v>
      </c>
      <c r="D831" s="11">
        <v>-0.26684124977426338</v>
      </c>
      <c r="E831" s="11">
        <v>7.1933264099851568</v>
      </c>
      <c r="F831" s="11">
        <v>14.896749024707411</v>
      </c>
    </row>
    <row r="832" spans="1:6" ht="18" customHeight="1">
      <c r="A832" s="94">
        <v>42111</v>
      </c>
      <c r="B832" s="10">
        <v>2209.73</v>
      </c>
      <c r="C832" s="11">
        <v>3.8028149885249718E-2</v>
      </c>
      <c r="D832" s="11">
        <v>-0.22891457467943965</v>
      </c>
      <c r="E832" s="11">
        <v>7.2340900488193194</v>
      </c>
      <c r="F832" s="11">
        <v>14.959577146781267</v>
      </c>
    </row>
    <row r="833" spans="1:6" ht="18" customHeight="1">
      <c r="A833" s="94">
        <v>42114</v>
      </c>
      <c r="B833" s="10">
        <v>2202.66</v>
      </c>
      <c r="C833" s="11">
        <v>-0.31994859100433759</v>
      </c>
      <c r="D833" s="11">
        <v>-0.5481307567274829</v>
      </c>
      <c r="E833" s="11">
        <v>6.8909960886317956</v>
      </c>
      <c r="F833" s="11">
        <v>14.591765599475593</v>
      </c>
    </row>
    <row r="834" spans="1:6" ht="18" customHeight="1">
      <c r="A834" s="94">
        <v>42116</v>
      </c>
      <c r="B834" s="10">
        <v>2201.25</v>
      </c>
      <c r="C834" s="11">
        <v>-6.4013510936766771E-2</v>
      </c>
      <c r="D834" s="11">
        <v>-0.61179338992234378</v>
      </c>
      <c r="E834" s="11">
        <v>6.822571409160183</v>
      </c>
      <c r="F834" s="11">
        <v>14.506497154568798</v>
      </c>
    </row>
    <row r="835" spans="1:6" ht="18" customHeight="1">
      <c r="A835" s="94">
        <v>42117</v>
      </c>
      <c r="B835" s="10">
        <v>2195.2199999999998</v>
      </c>
      <c r="C835" s="11">
        <v>-0.27393526405452562</v>
      </c>
      <c r="D835" s="11">
        <v>-0.88405273613871849</v>
      </c>
      <c r="E835" s="11">
        <v>6.5299467161006541</v>
      </c>
      <c r="F835" s="11">
        <v>14.504342383225088</v>
      </c>
    </row>
    <row r="836" spans="1:6" ht="18" customHeight="1">
      <c r="A836" s="94">
        <v>42118</v>
      </c>
      <c r="B836" s="10">
        <v>2191.39</v>
      </c>
      <c r="C836" s="11">
        <v>-0.17446998478511944</v>
      </c>
      <c r="D836" s="11">
        <v>-1.0569803142496115</v>
      </c>
      <c r="E836" s="11">
        <v>6.3440839342734812</v>
      </c>
      <c r="F836" s="11">
        <v>14.286086802332253</v>
      </c>
    </row>
    <row r="837" spans="1:6" ht="18" customHeight="1">
      <c r="A837" s="94">
        <v>42121</v>
      </c>
      <c r="B837" s="10">
        <v>2189.85</v>
      </c>
      <c r="C837" s="11">
        <v>-7.0275030916444603E-2</v>
      </c>
      <c r="D837" s="11">
        <v>-1.1265125519234309</v>
      </c>
      <c r="E837" s="11">
        <v>6.269350596410872</v>
      </c>
      <c r="F837" s="11">
        <v>14.003623377029051</v>
      </c>
    </row>
    <row r="838" spans="1:6" ht="18" customHeight="1">
      <c r="A838" s="94">
        <v>42122</v>
      </c>
      <c r="B838" s="10">
        <v>2192.5300000000002</v>
      </c>
      <c r="C838" s="11">
        <v>0.12238281160812381</v>
      </c>
      <c r="D838" s="11">
        <v>-1.0055083980494817</v>
      </c>
      <c r="E838" s="11">
        <v>6.3994060155484256</v>
      </c>
      <c r="F838" s="11">
        <v>14.214496317056158</v>
      </c>
    </row>
    <row r="839" spans="1:6" ht="18" customHeight="1">
      <c r="A839" s="94">
        <v>42123</v>
      </c>
      <c r="B839" s="10">
        <v>2197.5700000000002</v>
      </c>
      <c r="C839" s="11">
        <v>0.22987142707282526</v>
      </c>
      <c r="D839" s="11">
        <v>-0.77794834748058372</v>
      </c>
      <c r="E839" s="11">
        <v>6.643987848553401</v>
      </c>
      <c r="F839" s="11">
        <v>14.3900433080703</v>
      </c>
    </row>
    <row r="840" spans="1:6" ht="18" customHeight="1">
      <c r="A840" s="94">
        <v>42124</v>
      </c>
      <c r="B840" s="10">
        <v>2197.41</v>
      </c>
      <c r="C840" s="11">
        <v>-7.2807692132803581E-3</v>
      </c>
      <c r="D840" s="11">
        <v>-0.785172476070084</v>
      </c>
      <c r="E840" s="11">
        <v>6.6362233459182907</v>
      </c>
      <c r="F840" s="11">
        <v>14.387073601141044</v>
      </c>
    </row>
    <row r="841" spans="1:6" ht="18" customHeight="1">
      <c r="A841" s="94">
        <v>42128</v>
      </c>
      <c r="B841" s="10">
        <v>2206.9899999999998</v>
      </c>
      <c r="C841" s="11">
        <v>0.43596779845362921</v>
      </c>
      <c r="D841" s="11">
        <v>0.43596779845362921</v>
      </c>
      <c r="E841" s="11">
        <v>7.101122941193605</v>
      </c>
      <c r="F841" s="11">
        <v>14.950389333055526</v>
      </c>
    </row>
    <row r="842" spans="1:6" ht="18" customHeight="1">
      <c r="A842" s="94">
        <v>42129</v>
      </c>
      <c r="B842" s="10">
        <v>2199.35</v>
      </c>
      <c r="C842" s="11">
        <v>-0.34617284174373042</v>
      </c>
      <c r="D842" s="11">
        <v>8.828575459292054E-2</v>
      </c>
      <c r="E842" s="11">
        <v>6.7303679403686312</v>
      </c>
      <c r="F842" s="11">
        <v>14.33153467868542</v>
      </c>
    </row>
    <row r="843" spans="1:6" ht="18" customHeight="1">
      <c r="A843" s="94">
        <v>42130</v>
      </c>
      <c r="B843" s="10">
        <v>2196.09</v>
      </c>
      <c r="C843" s="11">
        <v>-0.14822561211266239</v>
      </c>
      <c r="D843" s="11">
        <v>-6.0070719619897961E-2</v>
      </c>
      <c r="E843" s="11">
        <v>6.5721661991789082</v>
      </c>
      <c r="F843" s="11">
        <v>14.484631745766951</v>
      </c>
    </row>
    <row r="844" spans="1:6" ht="18" customHeight="1">
      <c r="A844" s="94">
        <v>42131</v>
      </c>
      <c r="B844" s="10">
        <v>2193.5100000000002</v>
      </c>
      <c r="C844" s="11">
        <v>-0.11748152398125544</v>
      </c>
      <c r="D844" s="11">
        <v>-0.17748167160428485</v>
      </c>
      <c r="E844" s="11">
        <v>6.4469635941882819</v>
      </c>
      <c r="F844" s="11">
        <v>14.280429923778669</v>
      </c>
    </row>
    <row r="845" spans="1:6" ht="18" customHeight="1">
      <c r="A845" s="94">
        <v>42132</v>
      </c>
      <c r="B845" s="10">
        <v>2197.71</v>
      </c>
      <c r="C845" s="11">
        <v>0.19147393902922971</v>
      </c>
      <c r="D845" s="11">
        <v>1.3652436277267199E-2</v>
      </c>
      <c r="E845" s="11">
        <v>6.6507817883590725</v>
      </c>
      <c r="F845" s="11">
        <v>14.587004807241112</v>
      </c>
    </row>
    <row r="846" spans="1:6" ht="18" customHeight="1">
      <c r="A846" s="94">
        <v>42135</v>
      </c>
      <c r="B846" s="10">
        <v>2205.02</v>
      </c>
      <c r="C846" s="11">
        <v>0.33261895336509362</v>
      </c>
      <c r="D846" s="11">
        <v>0.34631680023300415</v>
      </c>
      <c r="E846" s="11">
        <v>7.0055225024991952</v>
      </c>
      <c r="F846" s="11">
        <v>14.917213452227717</v>
      </c>
    </row>
    <row r="847" spans="1:6" ht="18" customHeight="1">
      <c r="A847" s="94">
        <v>42136</v>
      </c>
      <c r="B847" s="10">
        <v>2200.9499999999998</v>
      </c>
      <c r="C847" s="11">
        <v>-0.18457882468186915</v>
      </c>
      <c r="D847" s="11">
        <v>0.16109874807159752</v>
      </c>
      <c r="E847" s="11">
        <v>6.8080129667194011</v>
      </c>
      <c r="F847" s="11">
        <v>14.55286414689747</v>
      </c>
    </row>
    <row r="848" spans="1:6" ht="18" customHeight="1">
      <c r="A848" s="94">
        <v>42137</v>
      </c>
      <c r="B848" s="10">
        <v>2203.21</v>
      </c>
      <c r="C848" s="11">
        <v>0.10268293237012394</v>
      </c>
      <c r="D848" s="11">
        <v>0.26394710136024013</v>
      </c>
      <c r="E848" s="11">
        <v>6.9176865664398957</v>
      </c>
      <c r="F848" s="11">
        <v>14.643639523569174</v>
      </c>
    </row>
    <row r="849" spans="1:6" ht="18" customHeight="1">
      <c r="A849" s="94">
        <v>42138</v>
      </c>
      <c r="B849" s="10">
        <v>2208.27</v>
      </c>
      <c r="C849" s="11">
        <v>0.22966489803513124</v>
      </c>
      <c r="D849" s="11">
        <v>0.49421819323658411</v>
      </c>
      <c r="E849" s="11">
        <v>7.163238962274221</v>
      </c>
      <c r="F849" s="11">
        <v>15.033234705784281</v>
      </c>
    </row>
    <row r="850" spans="1:6" ht="18" customHeight="1">
      <c r="A850" s="94">
        <v>42139</v>
      </c>
      <c r="B850" s="10">
        <v>2210.65</v>
      </c>
      <c r="C850" s="11">
        <v>0.10777667585939454</v>
      </c>
      <c r="D850" s="11">
        <v>0.60252752103613361</v>
      </c>
      <c r="E850" s="11">
        <v>7.2787359389710149</v>
      </c>
      <c r="F850" s="11">
        <v>15.07808433107758</v>
      </c>
    </row>
    <row r="851" spans="1:6" ht="18" customHeight="1">
      <c r="A851" s="94">
        <v>42142</v>
      </c>
      <c r="B851" s="10">
        <v>2215.06</v>
      </c>
      <c r="C851" s="11">
        <v>0.19948883812452856</v>
      </c>
      <c r="D851" s="11">
        <v>0.80321833431176159</v>
      </c>
      <c r="E851" s="11">
        <v>7.4927450428503573</v>
      </c>
      <c r="F851" s="11">
        <v>15.263850801101086</v>
      </c>
    </row>
    <row r="852" spans="1:6" ht="18" customHeight="1">
      <c r="A852" s="94">
        <v>42143</v>
      </c>
      <c r="B852" s="10">
        <v>2217.0700000000002</v>
      </c>
      <c r="C852" s="11">
        <v>9.0742462958126602E-2</v>
      </c>
      <c r="D852" s="11">
        <v>0.89468965736936301</v>
      </c>
      <c r="E852" s="11">
        <v>7.5902866072035335</v>
      </c>
      <c r="F852" s="11">
        <v>15.364241856592798</v>
      </c>
    </row>
    <row r="853" spans="1:6" ht="18" customHeight="1">
      <c r="A853" s="94">
        <v>42144</v>
      </c>
      <c r="B853" s="10">
        <v>2218.9899999999998</v>
      </c>
      <c r="C853" s="11">
        <v>8.6600783917489821E-2</v>
      </c>
      <c r="D853" s="11">
        <v>0.98206524954378427</v>
      </c>
      <c r="E853" s="11">
        <v>7.6834606388244575</v>
      </c>
      <c r="F853" s="11">
        <v>15.449129835332066</v>
      </c>
    </row>
    <row r="854" spans="1:6" ht="18" customHeight="1">
      <c r="A854" s="94">
        <v>42145</v>
      </c>
      <c r="B854" s="10">
        <v>2222.46</v>
      </c>
      <c r="C854" s="11">
        <v>0.15637745100249845</v>
      </c>
      <c r="D854" s="11">
        <v>1.1399784291507009</v>
      </c>
      <c r="E854" s="11">
        <v>7.85185328972271</v>
      </c>
      <c r="F854" s="11">
        <v>15.63508085496057</v>
      </c>
    </row>
    <row r="855" spans="1:6" ht="18" customHeight="1">
      <c r="A855" s="94">
        <v>42146</v>
      </c>
      <c r="B855" s="10">
        <v>2232.15</v>
      </c>
      <c r="C855" s="11">
        <v>0.43600334764180015</v>
      </c>
      <c r="D855" s="11">
        <v>1.5809521209059874</v>
      </c>
      <c r="E855" s="11">
        <v>8.3220909805596488</v>
      </c>
      <c r="F855" s="11">
        <v>15.879995431561689</v>
      </c>
    </row>
    <row r="856" spans="1:6" ht="18" customHeight="1">
      <c r="A856" s="94">
        <v>42149</v>
      </c>
      <c r="B856" s="10">
        <v>2233.96</v>
      </c>
      <c r="C856" s="11">
        <v>8.1087740519225626E-2</v>
      </c>
      <c r="D856" s="11">
        <v>1.6633218197787514</v>
      </c>
      <c r="E856" s="11">
        <v>8.4099269166189483</v>
      </c>
      <c r="F856" s="11">
        <v>15.88071438575378</v>
      </c>
    </row>
    <row r="857" spans="1:6" ht="18" customHeight="1">
      <c r="A857" s="94">
        <v>42150</v>
      </c>
      <c r="B857" s="10">
        <v>2241.52</v>
      </c>
      <c r="C857" s="11">
        <v>0.33841250514781152</v>
      </c>
      <c r="D857" s="11">
        <v>2.0073632139655295</v>
      </c>
      <c r="E857" s="11">
        <v>8.7767996661263901</v>
      </c>
      <c r="F857" s="11">
        <v>16.202947687107617</v>
      </c>
    </row>
    <row r="858" spans="1:6" ht="18" customHeight="1">
      <c r="A858" s="94">
        <v>42151</v>
      </c>
      <c r="B858" s="10">
        <v>2244.25</v>
      </c>
      <c r="C858" s="11">
        <v>0.12179235518754439</v>
      </c>
      <c r="D858" s="11">
        <v>2.13160038408855</v>
      </c>
      <c r="E858" s="11">
        <v>8.9092814923374064</v>
      </c>
      <c r="F858" s="11">
        <v>16.137362153994239</v>
      </c>
    </row>
    <row r="859" spans="1:6" ht="18" customHeight="1">
      <c r="A859" s="94">
        <v>42152</v>
      </c>
      <c r="B859" s="10">
        <v>2247.62</v>
      </c>
      <c r="C859" s="11">
        <v>0.15016152389439874</v>
      </c>
      <c r="D859" s="11">
        <v>2.2849627516030147</v>
      </c>
      <c r="E859" s="11">
        <v>9.0728213290887325</v>
      </c>
      <c r="F859" s="11">
        <v>16.201712300438409</v>
      </c>
    </row>
    <row r="860" spans="1:6" ht="18" customHeight="1">
      <c r="A860" s="94">
        <v>42153</v>
      </c>
      <c r="B860" s="10">
        <v>2245.96</v>
      </c>
      <c r="C860" s="11">
        <v>-7.3855900908514904E-2</v>
      </c>
      <c r="D860" s="11">
        <v>2.2094192708688842</v>
      </c>
      <c r="E860" s="11">
        <v>8.992264614249823</v>
      </c>
      <c r="F860" s="11">
        <v>16.176554264107224</v>
      </c>
    </row>
    <row r="861" spans="1:6" ht="18" customHeight="1">
      <c r="A861" s="94">
        <v>42156</v>
      </c>
      <c r="B861" s="10">
        <v>2247.6</v>
      </c>
      <c r="C861" s="11">
        <v>7.3020000356183168E-2</v>
      </c>
      <c r="D861" s="11">
        <v>7.3020000356183168E-2</v>
      </c>
      <c r="E861" s="11">
        <v>9.0718507662593595</v>
      </c>
      <c r="F861" s="11">
        <v>16.019532742120312</v>
      </c>
    </row>
    <row r="862" spans="1:6" ht="18" customHeight="1">
      <c r="A862" s="94">
        <v>42157</v>
      </c>
      <c r="B862" s="10">
        <v>2237.7800000000002</v>
      </c>
      <c r="C862" s="11">
        <v>-0.43691048229220764</v>
      </c>
      <c r="D862" s="11">
        <v>-0.36420951397174717</v>
      </c>
      <c r="E862" s="11">
        <v>8.5953044170314463</v>
      </c>
      <c r="F862" s="11">
        <v>15.269271383315752</v>
      </c>
    </row>
    <row r="863" spans="1:6" ht="18" customHeight="1">
      <c r="A863" s="94">
        <v>42158</v>
      </c>
      <c r="B863" s="10">
        <v>2238.89</v>
      </c>
      <c r="C863" s="11">
        <v>4.9602731278297618E-2</v>
      </c>
      <c r="D863" s="11">
        <v>-0.31478744055994934</v>
      </c>
      <c r="E863" s="11">
        <v>8.6491706540622992</v>
      </c>
      <c r="F863" s="11">
        <v>15.243340625402135</v>
      </c>
    </row>
    <row r="864" spans="1:6" ht="18" customHeight="1">
      <c r="A864" s="94">
        <v>42160</v>
      </c>
      <c r="B864" s="10">
        <v>2240.5700000000002</v>
      </c>
      <c r="C864" s="11">
        <v>7.5037183604398372E-2</v>
      </c>
      <c r="D864" s="11">
        <v>-0.2399864645852956</v>
      </c>
      <c r="E864" s="11">
        <v>8.7306979317306244</v>
      </c>
      <c r="F864" s="11">
        <v>15.177451524684905</v>
      </c>
    </row>
    <row r="865" spans="1:6" ht="18" customHeight="1">
      <c r="A865" s="94">
        <v>42163</v>
      </c>
      <c r="B865" s="10">
        <v>2237.87</v>
      </c>
      <c r="C865" s="11">
        <v>-0.12050505005424261</v>
      </c>
      <c r="D865" s="11">
        <v>-0.36020231883026055</v>
      </c>
      <c r="E865" s="11">
        <v>8.5996719497636764</v>
      </c>
      <c r="F865" s="11">
        <v>14.96478421017482</v>
      </c>
    </row>
    <row r="866" spans="1:6" ht="18" customHeight="1">
      <c r="A866" s="94">
        <v>42164</v>
      </c>
      <c r="B866" s="10">
        <v>2235.2800000000002</v>
      </c>
      <c r="C866" s="11">
        <v>-0.11573505163390285</v>
      </c>
      <c r="D866" s="11">
        <v>-0.47552049012448139</v>
      </c>
      <c r="E866" s="11">
        <v>8.473984063358353</v>
      </c>
      <c r="F866" s="11">
        <v>14.88307549982013</v>
      </c>
    </row>
    <row r="867" spans="1:6" ht="18" customHeight="1">
      <c r="A867" s="94">
        <v>42165</v>
      </c>
      <c r="B867" s="10">
        <v>2237.66</v>
      </c>
      <c r="C867" s="11">
        <v>0.10647435668014182</v>
      </c>
      <c r="D867" s="11">
        <v>-0.36955244082709227</v>
      </c>
      <c r="E867" s="11">
        <v>8.5894810400551247</v>
      </c>
      <c r="F867" s="11">
        <v>15.066309450960812</v>
      </c>
    </row>
    <row r="868" spans="1:6" ht="18" customHeight="1">
      <c r="A868" s="94">
        <v>42166</v>
      </c>
      <c r="B868" s="10">
        <v>2236.56</v>
      </c>
      <c r="C868" s="11">
        <v>-4.9158495928780521E-2</v>
      </c>
      <c r="D868" s="11">
        <v>-0.41852927033428911</v>
      </c>
      <c r="E868" s="11">
        <v>8.5361000844389689</v>
      </c>
      <c r="F868" s="11">
        <v>14.93291263482992</v>
      </c>
    </row>
    <row r="869" spans="1:6" ht="18" customHeight="1">
      <c r="A869" s="94">
        <v>42167</v>
      </c>
      <c r="B869" s="10">
        <v>2237.46</v>
      </c>
      <c r="C869" s="11">
        <v>4.0240369138322407E-2</v>
      </c>
      <c r="D869" s="11">
        <v>-0.37845731891930079</v>
      </c>
      <c r="E869" s="11">
        <v>8.5797754117612932</v>
      </c>
      <c r="F869" s="11">
        <v>14.99393540694447</v>
      </c>
    </row>
    <row r="870" spans="1:6" ht="18" customHeight="1">
      <c r="A870" s="94">
        <v>42170</v>
      </c>
      <c r="B870" s="10">
        <v>2236.91</v>
      </c>
      <c r="C870" s="11">
        <v>-2.4581445031424121E-2</v>
      </c>
      <c r="D870" s="11">
        <v>-0.40294573367291031</v>
      </c>
      <c r="E870" s="11">
        <v>8.5530849339531922</v>
      </c>
      <c r="F870" s="11">
        <v>14.851154718996117</v>
      </c>
    </row>
    <row r="871" spans="1:6" ht="18" customHeight="1">
      <c r="A871" s="94">
        <v>42171</v>
      </c>
      <c r="B871" s="10">
        <v>2234.48</v>
      </c>
      <c r="C871" s="11">
        <v>-0.10863199681703239</v>
      </c>
      <c r="D871" s="11">
        <v>-0.51114000249337099</v>
      </c>
      <c r="E871" s="11">
        <v>8.4351615501829578</v>
      </c>
      <c r="F871" s="11">
        <v>14.732280391874975</v>
      </c>
    </row>
    <row r="872" spans="1:6" ht="18" customHeight="1">
      <c r="A872" s="94">
        <v>42172</v>
      </c>
      <c r="B872" s="10">
        <v>2232.37</v>
      </c>
      <c r="C872" s="11">
        <v>-9.4429128924855554E-2</v>
      </c>
      <c r="D872" s="11">
        <v>-0.60508646636627805</v>
      </c>
      <c r="E872" s="11">
        <v>8.3327671716828533</v>
      </c>
      <c r="F872" s="11">
        <v>14.389587763572532</v>
      </c>
    </row>
    <row r="873" spans="1:6" ht="18" customHeight="1">
      <c r="A873" s="94">
        <v>42173</v>
      </c>
      <c r="B873" s="10">
        <v>2232.14</v>
      </c>
      <c r="C873" s="11">
        <v>-1.0302951571650176E-2</v>
      </c>
      <c r="D873" s="11">
        <v>-0.61532707617233395</v>
      </c>
      <c r="E873" s="11">
        <v>8.3216056991449285</v>
      </c>
      <c r="F873" s="11">
        <v>14.536264976781176</v>
      </c>
    </row>
    <row r="874" spans="1:6" ht="18" customHeight="1">
      <c r="A874" s="94">
        <v>42174</v>
      </c>
      <c r="B874" s="10">
        <v>2238.9899999999998</v>
      </c>
      <c r="C874" s="11">
        <v>0.30688039280690749</v>
      </c>
      <c r="D874" s="11">
        <v>-0.31033500151383953</v>
      </c>
      <c r="E874" s="11">
        <v>8.6540234682092034</v>
      </c>
      <c r="F874" s="11">
        <v>14.887754316648284</v>
      </c>
    </row>
    <row r="875" spans="1:6" ht="18" customHeight="1">
      <c r="A875" s="94">
        <v>42177</v>
      </c>
      <c r="B875" s="10">
        <v>2245.0100000000002</v>
      </c>
      <c r="C875" s="11">
        <v>0.26887123211807307</v>
      </c>
      <c r="D875" s="11">
        <v>-4.2298170938026569E-2</v>
      </c>
      <c r="E875" s="11">
        <v>8.946162879854036</v>
      </c>
      <c r="F875" s="11">
        <v>15.209660120187007</v>
      </c>
    </row>
    <row r="876" spans="1:6" ht="18" customHeight="1">
      <c r="A876" s="94">
        <v>42178</v>
      </c>
      <c r="B876" s="10">
        <v>2249.8200000000002</v>
      </c>
      <c r="C876" s="11">
        <v>0.21425294319401544</v>
      </c>
      <c r="D876" s="11">
        <v>0.17186414717982323</v>
      </c>
      <c r="E876" s="11">
        <v>9.1795832403210866</v>
      </c>
      <c r="F876" s="11">
        <v>15.484947257654703</v>
      </c>
    </row>
    <row r="877" spans="1:6" ht="18" customHeight="1">
      <c r="A877" s="94">
        <v>42179</v>
      </c>
      <c r="B877" s="10">
        <v>2248.5700000000002</v>
      </c>
      <c r="C877" s="11">
        <v>-5.5560000355581174E-2</v>
      </c>
      <c r="D877" s="11">
        <v>0.11620865910346723</v>
      </c>
      <c r="E877" s="11">
        <v>9.1189230634845408</v>
      </c>
      <c r="F877" s="11">
        <v>15.334348921066287</v>
      </c>
    </row>
    <row r="878" spans="1:6" ht="18" customHeight="1">
      <c r="A878" s="94">
        <v>42180</v>
      </c>
      <c r="B878" s="10">
        <v>2249.5300000000002</v>
      </c>
      <c r="C878" s="11">
        <v>4.2693800949056282E-2</v>
      </c>
      <c r="D878" s="11">
        <v>0.15895207394611699</v>
      </c>
      <c r="E878" s="11">
        <v>9.1655100792950037</v>
      </c>
      <c r="F878" s="11">
        <v>15.509787006798547</v>
      </c>
    </row>
    <row r="879" spans="1:6" ht="18" customHeight="1">
      <c r="A879" s="94">
        <v>42181</v>
      </c>
      <c r="B879" s="10">
        <v>2250.9899999999998</v>
      </c>
      <c r="C879" s="11">
        <v>6.4902446288761517E-2</v>
      </c>
      <c r="D879" s="11">
        <v>0.22395768401930471</v>
      </c>
      <c r="E879" s="11">
        <v>9.2363611658400568</v>
      </c>
      <c r="F879" s="11">
        <v>15.584755684268892</v>
      </c>
    </row>
    <row r="880" spans="1:6" ht="18" customHeight="1">
      <c r="A880" s="94">
        <v>42184</v>
      </c>
      <c r="B880" s="10">
        <v>2243.37</v>
      </c>
      <c r="C880" s="11">
        <v>-0.33851771887035698</v>
      </c>
      <c r="D880" s="11">
        <v>-0.11531817129424304</v>
      </c>
      <c r="E880" s="11">
        <v>8.8665767278444783</v>
      </c>
      <c r="F880" s="11">
        <v>15.214778750154068</v>
      </c>
    </row>
    <row r="881" spans="1:6" ht="18" customHeight="1">
      <c r="A881" s="94">
        <v>42185</v>
      </c>
      <c r="B881" s="10">
        <v>2242.5700000000002</v>
      </c>
      <c r="C881" s="11">
        <v>-3.5660635561662879E-2</v>
      </c>
      <c r="D881" s="11">
        <v>-0.15093768366311044</v>
      </c>
      <c r="E881" s="11">
        <v>8.8277542146691026</v>
      </c>
      <c r="F881" s="11">
        <v>15.053151100987105</v>
      </c>
    </row>
    <row r="882" spans="1:6" ht="18" customHeight="1">
      <c r="A882" s="94">
        <v>42186</v>
      </c>
      <c r="B882" s="10">
        <v>2251.92</v>
      </c>
      <c r="C882" s="11">
        <v>0.41693235885613689</v>
      </c>
      <c r="D882" s="11">
        <v>0.41693235885613689</v>
      </c>
      <c r="E882" s="11">
        <v>9.2814923374064726</v>
      </c>
      <c r="F882" s="11">
        <v>15.543515069420932</v>
      </c>
    </row>
    <row r="883" spans="1:6" ht="18" customHeight="1">
      <c r="A883" s="94">
        <v>42187</v>
      </c>
      <c r="B883" s="10">
        <v>2251.56</v>
      </c>
      <c r="C883" s="11">
        <v>-1.5986358307584769E-2</v>
      </c>
      <c r="D883" s="11">
        <v>0.40087934824775129</v>
      </c>
      <c r="E883" s="11">
        <v>9.2640222064775521</v>
      </c>
      <c r="F883" s="11">
        <v>15.359904087059428</v>
      </c>
    </row>
    <row r="884" spans="1:6" ht="18" customHeight="1">
      <c r="A884" s="94">
        <v>42188</v>
      </c>
      <c r="B884" s="10">
        <v>2261</v>
      </c>
      <c r="C884" s="11">
        <v>0.41926486524899165</v>
      </c>
      <c r="D884" s="11">
        <v>0.82182495975597902</v>
      </c>
      <c r="E884" s="11">
        <v>9.7221278619471505</v>
      </c>
      <c r="F884" s="11">
        <v>15.743940208349327</v>
      </c>
    </row>
    <row r="885" spans="1:6" ht="18" customHeight="1">
      <c r="A885" s="94">
        <v>42191</v>
      </c>
      <c r="B885" s="10">
        <v>2260.62</v>
      </c>
      <c r="C885" s="11">
        <v>-1.6806722689077791E-2</v>
      </c>
      <c r="D885" s="11">
        <v>0.80488011522492631</v>
      </c>
      <c r="E885" s="11">
        <v>9.7036871681888357</v>
      </c>
      <c r="F885" s="11">
        <v>15.666460297887363</v>
      </c>
    </row>
    <row r="886" spans="1:6" ht="18" customHeight="1">
      <c r="A886" s="94">
        <v>42192</v>
      </c>
      <c r="B886" s="10">
        <v>2266.8000000000002</v>
      </c>
      <c r="C886" s="11">
        <v>0.27337633038724274</v>
      </c>
      <c r="D886" s="11">
        <v>1.0804567973351942</v>
      </c>
      <c r="E886" s="11">
        <v>10.003591082468732</v>
      </c>
      <c r="F886" s="11">
        <v>15.947662939509577</v>
      </c>
    </row>
    <row r="887" spans="1:6" ht="18" customHeight="1">
      <c r="A887" s="94">
        <v>42193</v>
      </c>
      <c r="B887" s="10">
        <v>2268.0500000000002</v>
      </c>
      <c r="C887" s="11">
        <v>5.5143815069702562E-2</v>
      </c>
      <c r="D887" s="11">
        <v>1.1361964175031325</v>
      </c>
      <c r="E887" s="11">
        <v>10.06425125930528</v>
      </c>
      <c r="F887" s="11">
        <v>16.116728529374136</v>
      </c>
    </row>
    <row r="888" spans="1:6" ht="18" customHeight="1">
      <c r="A888" s="94">
        <v>42194</v>
      </c>
      <c r="B888" s="10">
        <v>2269.5700000000002</v>
      </c>
      <c r="C888" s="11">
        <v>6.701792288530406E-2</v>
      </c>
      <c r="D888" s="11">
        <v>1.2039757956273434</v>
      </c>
      <c r="E888" s="11">
        <v>10.138014034338539</v>
      </c>
      <c r="F888" s="11">
        <v>16.17135193792101</v>
      </c>
    </row>
    <row r="889" spans="1:6" ht="18" customHeight="1">
      <c r="A889" s="94">
        <v>42195</v>
      </c>
      <c r="B889" s="10">
        <v>2272.88</v>
      </c>
      <c r="C889" s="11">
        <v>0.14584260454624243</v>
      </c>
      <c r="D889" s="11">
        <v>1.3515743098320154</v>
      </c>
      <c r="E889" s="11">
        <v>10.298642182601704</v>
      </c>
      <c r="F889" s="11">
        <v>16.424210138097784</v>
      </c>
    </row>
    <row r="890" spans="1:6" ht="18" customHeight="1">
      <c r="A890" s="94">
        <v>42198</v>
      </c>
      <c r="B890" s="10">
        <v>2272.1999999999998</v>
      </c>
      <c r="C890" s="11">
        <v>-2.9917989511119014E-2</v>
      </c>
      <c r="D890" s="11">
        <v>1.3212519564606451</v>
      </c>
      <c r="E890" s="11">
        <v>10.265643046402605</v>
      </c>
      <c r="F890" s="11">
        <v>16.421581185633016</v>
      </c>
    </row>
    <row r="891" spans="1:6" ht="18" customHeight="1">
      <c r="A891" s="94">
        <v>42199</v>
      </c>
      <c r="B891" s="10">
        <v>2274.64</v>
      </c>
      <c r="C891" s="11">
        <v>0.10738491329989053</v>
      </c>
      <c r="D891" s="11">
        <v>1.4300556950284538</v>
      </c>
      <c r="E891" s="11">
        <v>10.38405171158756</v>
      </c>
      <c r="F891" s="11">
        <v>16.556752906693717</v>
      </c>
    </row>
    <row r="892" spans="1:6" ht="18" customHeight="1">
      <c r="A892" s="94">
        <v>42200</v>
      </c>
      <c r="B892" s="10">
        <v>2277.7800000000002</v>
      </c>
      <c r="C892" s="11">
        <v>0.13804382231914492</v>
      </c>
      <c r="D892" s="11">
        <v>1.5700736208903221</v>
      </c>
      <c r="E892" s="11">
        <v>10.536430075800984</v>
      </c>
      <c r="F892" s="11">
        <v>16.623828785008456</v>
      </c>
    </row>
    <row r="893" spans="1:6" ht="18" customHeight="1">
      <c r="A893" s="94">
        <v>42201</v>
      </c>
      <c r="B893" s="10">
        <v>2284.85</v>
      </c>
      <c r="C893" s="11">
        <v>0.31038994108296691</v>
      </c>
      <c r="D893" s="11">
        <v>1.8853369125601205</v>
      </c>
      <c r="E893" s="11">
        <v>10.879524035988464</v>
      </c>
      <c r="F893" s="11">
        <v>16.905011640103339</v>
      </c>
    </row>
    <row r="894" spans="1:6" ht="18" customHeight="1">
      <c r="A894" s="94">
        <v>42202</v>
      </c>
      <c r="B894" s="10">
        <v>2293.7399999999998</v>
      </c>
      <c r="C894" s="11">
        <v>0.38908462262292609</v>
      </c>
      <c r="D894" s="11">
        <v>2.2817570911944696</v>
      </c>
      <c r="E894" s="11">
        <v>11.310939213649984</v>
      </c>
      <c r="F894" s="11">
        <v>17.209944045581118</v>
      </c>
    </row>
    <row r="895" spans="1:6" ht="18" customHeight="1">
      <c r="A895" s="94">
        <v>42205</v>
      </c>
      <c r="B895" s="10">
        <v>2301.23</v>
      </c>
      <c r="C895" s="11">
        <v>0.3265409331485003</v>
      </c>
      <c r="D895" s="11">
        <v>2.6157488952407215</v>
      </c>
      <c r="E895" s="11">
        <v>11.67441499325459</v>
      </c>
      <c r="F895" s="11">
        <v>17.45283981870891</v>
      </c>
    </row>
    <row r="896" spans="1:6" ht="18" customHeight="1">
      <c r="A896" s="94">
        <v>42206</v>
      </c>
      <c r="B896" s="10">
        <v>2297.91</v>
      </c>
      <c r="C896" s="11">
        <v>-0.14427067264028981</v>
      </c>
      <c r="D896" s="11">
        <v>2.4677044640746937</v>
      </c>
      <c r="E896" s="11">
        <v>11.513301563576729</v>
      </c>
      <c r="F896" s="11">
        <v>17.331297741105335</v>
      </c>
    </row>
    <row r="897" spans="1:6" ht="18" customHeight="1">
      <c r="A897" s="94">
        <v>42207</v>
      </c>
      <c r="B897" s="10">
        <v>2303.44</v>
      </c>
      <c r="C897" s="11">
        <v>0.24065346336454851</v>
      </c>
      <c r="D897" s="11">
        <v>2.7142965436976363</v>
      </c>
      <c r="E897" s="11">
        <v>11.78166218590162</v>
      </c>
      <c r="F897" s="11">
        <v>17.439761800365041</v>
      </c>
    </row>
    <row r="898" spans="1:6" ht="18" customHeight="1">
      <c r="A898" s="94">
        <v>42208</v>
      </c>
      <c r="B898" s="10">
        <v>2299.52</v>
      </c>
      <c r="C898" s="11">
        <v>-0.17018025214462495</v>
      </c>
      <c r="D898" s="11">
        <v>2.5394970948509954</v>
      </c>
      <c r="E898" s="11">
        <v>11.591431871342195</v>
      </c>
      <c r="F898" s="11">
        <v>17.268601152531993</v>
      </c>
    </row>
    <row r="899" spans="1:6" ht="18" customHeight="1">
      <c r="A899" s="94">
        <v>42209</v>
      </c>
      <c r="B899" s="10">
        <v>2300.64</v>
      </c>
      <c r="C899" s="11">
        <v>4.8705816866134732E-2</v>
      </c>
      <c r="D899" s="11">
        <v>2.589439794521442</v>
      </c>
      <c r="E899" s="11">
        <v>11.645783389787745</v>
      </c>
      <c r="F899" s="11">
        <v>17.437112054884029</v>
      </c>
    </row>
    <row r="900" spans="1:6" ht="18" customHeight="1">
      <c r="A900" s="94">
        <v>42212</v>
      </c>
      <c r="B900" s="10">
        <v>2298.5300000000002</v>
      </c>
      <c r="C900" s="11">
        <v>-9.1713610125865319E-2</v>
      </c>
      <c r="D900" s="11">
        <v>2.4953513156779961</v>
      </c>
      <c r="E900" s="11">
        <v>11.543389011287664</v>
      </c>
      <c r="F900" s="11">
        <v>17.179271494481419</v>
      </c>
    </row>
    <row r="901" spans="1:6" ht="18" customHeight="1">
      <c r="A901" s="94">
        <v>42213</v>
      </c>
      <c r="B901" s="10">
        <v>2302.65</v>
      </c>
      <c r="C901" s="11">
        <v>0.17924499571464469</v>
      </c>
      <c r="D901" s="11">
        <v>2.6790691037514858</v>
      </c>
      <c r="E901" s="11">
        <v>11.74332495414092</v>
      </c>
      <c r="F901" s="11">
        <v>17.415048543689338</v>
      </c>
    </row>
    <row r="902" spans="1:6" ht="18" customHeight="1">
      <c r="A902" s="94">
        <v>42214</v>
      </c>
      <c r="B902" s="10">
        <v>2300.36</v>
      </c>
      <c r="C902" s="11">
        <v>-9.9450632966358032E-2</v>
      </c>
      <c r="D902" s="11">
        <v>2.5769541196038359</v>
      </c>
      <c r="E902" s="11">
        <v>11.632195510176357</v>
      </c>
      <c r="F902" s="11">
        <v>17.249253290110822</v>
      </c>
    </row>
    <row r="903" spans="1:6" ht="18" customHeight="1">
      <c r="A903" s="94">
        <v>42215</v>
      </c>
      <c r="B903" s="10">
        <v>2317.38</v>
      </c>
      <c r="C903" s="11">
        <v>0.73988419203949718</v>
      </c>
      <c r="D903" s="11">
        <v>3.3359047878104064</v>
      </c>
      <c r="E903" s="11">
        <v>12.458144477982792</v>
      </c>
      <c r="F903" s="11">
        <v>17.964041374816752</v>
      </c>
    </row>
    <row r="904" spans="1:6" ht="18" customHeight="1">
      <c r="A904" s="94">
        <v>42216</v>
      </c>
      <c r="B904" s="10">
        <v>2326.23</v>
      </c>
      <c r="C904" s="11">
        <v>0.38189679724516257</v>
      </c>
      <c r="D904" s="11">
        <v>3.7305412985993769</v>
      </c>
      <c r="E904" s="11">
        <v>12.887618529985545</v>
      </c>
      <c r="F904" s="11">
        <v>18.460974380127414</v>
      </c>
    </row>
    <row r="905" spans="1:6" ht="18" customHeight="1">
      <c r="A905" s="94">
        <v>42219</v>
      </c>
      <c r="B905" s="10">
        <v>2327.36</v>
      </c>
      <c r="C905" s="11">
        <v>4.8576452027537798E-2</v>
      </c>
      <c r="D905" s="11">
        <v>4.8576452027537798E-2</v>
      </c>
      <c r="E905" s="11">
        <v>12.942455329845792</v>
      </c>
      <c r="F905" s="11">
        <v>18.855648727874417</v>
      </c>
    </row>
    <row r="906" spans="1:6" ht="18" customHeight="1">
      <c r="A906" s="94">
        <v>42220</v>
      </c>
      <c r="B906" s="10">
        <v>2325.9</v>
      </c>
      <c r="C906" s="11">
        <v>-6.2732022549161215E-2</v>
      </c>
      <c r="D906" s="11">
        <v>-1.4186043512465218E-2</v>
      </c>
      <c r="E906" s="11">
        <v>12.871604243300695</v>
      </c>
      <c r="F906" s="11">
        <v>18.731973761453837</v>
      </c>
    </row>
    <row r="907" spans="1:6" ht="18" customHeight="1">
      <c r="A907" s="94">
        <v>42221</v>
      </c>
      <c r="B907" s="10">
        <v>2327.19</v>
      </c>
      <c r="C907" s="11">
        <v>5.5462401650974158E-2</v>
      </c>
      <c r="D907" s="11">
        <v>4.1268490218082654E-2</v>
      </c>
      <c r="E907" s="11">
        <v>12.934205545796008</v>
      </c>
      <c r="F907" s="11">
        <v>18.845146233473088</v>
      </c>
    </row>
    <row r="908" spans="1:6" ht="18" customHeight="1">
      <c r="A908" s="94">
        <v>42222</v>
      </c>
      <c r="B908" s="10">
        <v>2319.67</v>
      </c>
      <c r="C908" s="11">
        <v>-0.32313648649229254</v>
      </c>
      <c r="D908" s="11">
        <v>-0.2820013498235352</v>
      </c>
      <c r="E908" s="11">
        <v>12.569273921947355</v>
      </c>
      <c r="F908" s="11">
        <v>18.378896980398363</v>
      </c>
    </row>
    <row r="909" spans="1:6" ht="18" customHeight="1">
      <c r="A909" s="94">
        <v>42223</v>
      </c>
      <c r="B909" s="10">
        <v>2312.21</v>
      </c>
      <c r="C909" s="11">
        <v>-0.32159746860545013</v>
      </c>
      <c r="D909" s="11">
        <v>-0.60269190922651594</v>
      </c>
      <c r="E909" s="11">
        <v>12.207253986586842</v>
      </c>
      <c r="F909" s="11">
        <v>18.075322354142731</v>
      </c>
    </row>
    <row r="910" spans="1:6" ht="18" customHeight="1">
      <c r="A910" s="94">
        <v>42226</v>
      </c>
      <c r="B910" s="10">
        <v>2313.0100000000002</v>
      </c>
      <c r="C910" s="11">
        <v>3.4598933487872685E-2</v>
      </c>
      <c r="D910" s="11">
        <v>-0.56830150071144336</v>
      </c>
      <c r="E910" s="11">
        <v>12.246076499762237</v>
      </c>
      <c r="F910" s="11">
        <v>18.085421389042054</v>
      </c>
    </row>
    <row r="911" spans="1:6" ht="18" customHeight="1">
      <c r="A911" s="94">
        <v>42227</v>
      </c>
      <c r="B911" s="10">
        <v>2316.46</v>
      </c>
      <c r="C911" s="11">
        <v>0.14915629417944221</v>
      </c>
      <c r="D911" s="11">
        <v>-0.41999286399023728</v>
      </c>
      <c r="E911" s="11">
        <v>12.413498587831096</v>
      </c>
      <c r="F911" s="11">
        <v>18.099967370911173</v>
      </c>
    </row>
    <row r="912" spans="1:6" ht="18" customHeight="1">
      <c r="A912" s="94">
        <v>42228</v>
      </c>
      <c r="B912" s="10">
        <v>2312.5100000000002</v>
      </c>
      <c r="C912" s="11">
        <v>-0.17051880887215543</v>
      </c>
      <c r="D912" s="11">
        <v>-0.58979550603336373</v>
      </c>
      <c r="E912" s="11">
        <v>12.221812429027601</v>
      </c>
      <c r="F912" s="11">
        <v>17.923835554966306</v>
      </c>
    </row>
    <row r="913" spans="1:6" ht="18" customHeight="1">
      <c r="A913" s="94">
        <v>42229</v>
      </c>
      <c r="B913" s="10">
        <v>2318.59</v>
      </c>
      <c r="C913" s="11">
        <v>0.26291778197715665</v>
      </c>
      <c r="D913" s="11">
        <v>-0.32842840131886986</v>
      </c>
      <c r="E913" s="11">
        <v>12.51686352916057</v>
      </c>
      <c r="F913" s="11">
        <v>18.311706204426127</v>
      </c>
    </row>
    <row r="914" spans="1:6" ht="18" customHeight="1">
      <c r="A914" s="94">
        <v>42230</v>
      </c>
      <c r="B914" s="10">
        <v>2319.4299999999998</v>
      </c>
      <c r="C914" s="11">
        <v>3.6228914987113114E-2</v>
      </c>
      <c r="D914" s="11">
        <v>-0.29231847237806141</v>
      </c>
      <c r="E914" s="11">
        <v>12.557627167994712</v>
      </c>
      <c r="F914" s="11">
        <v>18.277316280896059</v>
      </c>
    </row>
    <row r="915" spans="1:6" ht="18" customHeight="1">
      <c r="A915" s="94">
        <v>42233</v>
      </c>
      <c r="B915" s="10">
        <v>2323.5</v>
      </c>
      <c r="C915" s="11">
        <v>0.17547414666534422</v>
      </c>
      <c r="D915" s="11">
        <v>-0.11735726905766075</v>
      </c>
      <c r="E915" s="11">
        <v>12.755136703774529</v>
      </c>
      <c r="F915" s="11">
        <v>18.378617973578159</v>
      </c>
    </row>
    <row r="916" spans="1:6" ht="18" customHeight="1">
      <c r="A916" s="94">
        <v>42234</v>
      </c>
      <c r="B916" s="10">
        <v>2326</v>
      </c>
      <c r="C916" s="11">
        <v>0.10759629868732912</v>
      </c>
      <c r="D916" s="11">
        <v>-9.8872424480811461E-3</v>
      </c>
      <c r="E916" s="11">
        <v>12.87645705744762</v>
      </c>
      <c r="F916" s="11">
        <v>18.375115779616678</v>
      </c>
    </row>
    <row r="917" spans="1:6" ht="18" customHeight="1">
      <c r="A917" s="94">
        <v>42235</v>
      </c>
      <c r="B917" s="10">
        <v>2326.75</v>
      </c>
      <c r="C917" s="11">
        <v>3.2244196044706186E-2</v>
      </c>
      <c r="D917" s="11">
        <v>2.2353765534788295E-2</v>
      </c>
      <c r="E917" s="11">
        <v>12.912853163549553</v>
      </c>
      <c r="F917" s="11">
        <v>18.302504601429746</v>
      </c>
    </row>
    <row r="918" spans="1:6" ht="18" customHeight="1">
      <c r="A918" s="94">
        <v>42236</v>
      </c>
      <c r="B918" s="10">
        <v>2315.98</v>
      </c>
      <c r="C918" s="11">
        <v>-0.46287740410443368</v>
      </c>
      <c r="D918" s="11">
        <v>-0.4406271090992675</v>
      </c>
      <c r="E918" s="11">
        <v>12.390205079925853</v>
      </c>
      <c r="F918" s="11">
        <v>17.659191822717158</v>
      </c>
    </row>
    <row r="919" spans="1:6" ht="18" customHeight="1">
      <c r="A919" s="94">
        <v>42237</v>
      </c>
      <c r="B919" s="10">
        <v>2308.0700000000002</v>
      </c>
      <c r="C919" s="11">
        <v>-0.34154008238412858</v>
      </c>
      <c r="D919" s="11">
        <v>-0.78066227329197657</v>
      </c>
      <c r="E919" s="11">
        <v>12.006347480904189</v>
      </c>
      <c r="F919" s="11">
        <v>17.278787817196985</v>
      </c>
    </row>
    <row r="920" spans="1:6" ht="18" customHeight="1">
      <c r="A920" s="94">
        <v>42240</v>
      </c>
      <c r="B920" s="10">
        <v>2295.85</v>
      </c>
      <c r="C920" s="11">
        <v>-0.52944668055996402</v>
      </c>
      <c r="D920" s="11">
        <v>-1.3059757633596014</v>
      </c>
      <c r="E920" s="11">
        <v>11.413333592150089</v>
      </c>
      <c r="F920" s="11">
        <v>16.426546581268099</v>
      </c>
    </row>
    <row r="921" spans="1:6" ht="18" customHeight="1">
      <c r="A921" s="94">
        <v>42241</v>
      </c>
      <c r="B921" s="10">
        <v>2300.7199999999998</v>
      </c>
      <c r="C921" s="11">
        <v>0.21212187207351185</v>
      </c>
      <c r="D921" s="11">
        <v>-1.0966241515241504</v>
      </c>
      <c r="E921" s="11">
        <v>11.649665641105278</v>
      </c>
      <c r="F921" s="11">
        <v>16.38548975369407</v>
      </c>
    </row>
    <row r="922" spans="1:6" ht="18" customHeight="1">
      <c r="A922" s="94">
        <v>42242</v>
      </c>
      <c r="B922" s="10">
        <v>2315.0100000000002</v>
      </c>
      <c r="C922" s="11">
        <v>0.62110991341841615</v>
      </c>
      <c r="D922" s="11">
        <v>-0.48232547942378412</v>
      </c>
      <c r="E922" s="11">
        <v>12.343132782700717</v>
      </c>
      <c r="F922" s="11">
        <v>17.12614659171976</v>
      </c>
    </row>
    <row r="923" spans="1:6" ht="18" customHeight="1">
      <c r="A923" s="94">
        <v>42243</v>
      </c>
      <c r="B923" s="10">
        <v>2314.0500000000002</v>
      </c>
      <c r="C923" s="11">
        <v>-4.1468503375796661E-2</v>
      </c>
      <c r="D923" s="11">
        <v>-0.52359396964185567</v>
      </c>
      <c r="E923" s="11">
        <v>12.296545766890233</v>
      </c>
      <c r="F923" s="11">
        <v>16.972233595681139</v>
      </c>
    </row>
    <row r="924" spans="1:6" ht="18" customHeight="1">
      <c r="A924" s="94">
        <v>42244</v>
      </c>
      <c r="B924" s="10">
        <v>2315.9</v>
      </c>
      <c r="C924" s="11">
        <v>7.9946414295273271E-2</v>
      </c>
      <c r="D924" s="11">
        <v>-0.44406614995077254</v>
      </c>
      <c r="E924" s="11">
        <v>12.386322828608321</v>
      </c>
      <c r="F924" s="11">
        <v>17.178882603547898</v>
      </c>
    </row>
    <row r="925" spans="1:6" ht="18" customHeight="1">
      <c r="A925" s="94">
        <v>42247</v>
      </c>
      <c r="B925" s="10">
        <v>2309.67</v>
      </c>
      <c r="C925" s="11">
        <v>-0.26900988816442872</v>
      </c>
      <c r="D925" s="11">
        <v>-0.71188145626184252</v>
      </c>
      <c r="E925" s="11">
        <v>12.083992507254958</v>
      </c>
      <c r="F925" s="11">
        <v>16.587584424500012</v>
      </c>
    </row>
    <row r="926" spans="1:6" ht="18" customHeight="1">
      <c r="A926" s="94">
        <v>42248</v>
      </c>
      <c r="B926" s="10">
        <v>2305.87</v>
      </c>
      <c r="C926" s="11">
        <v>-0.16452566816905767</v>
      </c>
      <c r="D926" s="11">
        <v>-0.16452566816905767</v>
      </c>
      <c r="E926" s="11">
        <v>11.899585569671856</v>
      </c>
      <c r="F926" s="11">
        <v>16.28951973654349</v>
      </c>
    </row>
    <row r="927" spans="1:6" ht="18" customHeight="1">
      <c r="A927" s="94">
        <v>42249</v>
      </c>
      <c r="B927" s="10">
        <v>2309.34</v>
      </c>
      <c r="C927" s="11">
        <v>0.15048550004987948</v>
      </c>
      <c r="D927" s="11">
        <v>-1.4287755393627144E-2</v>
      </c>
      <c r="E927" s="11">
        <v>12.067978220570129</v>
      </c>
      <c r="F927" s="11">
        <v>16.177424953591224</v>
      </c>
    </row>
    <row r="928" spans="1:6" ht="18" customHeight="1">
      <c r="A928" s="94">
        <v>42250</v>
      </c>
      <c r="B928" s="10">
        <v>2314.04</v>
      </c>
      <c r="C928" s="11">
        <v>0.2035213524210322</v>
      </c>
      <c r="D928" s="11">
        <v>0.18920451839439245</v>
      </c>
      <c r="E928" s="11">
        <v>12.296060485475536</v>
      </c>
      <c r="F928" s="11">
        <v>16.508823603453916</v>
      </c>
    </row>
    <row r="929" spans="1:6" ht="18" customHeight="1">
      <c r="A929" s="94">
        <v>42251</v>
      </c>
      <c r="B929" s="10">
        <v>2313.96</v>
      </c>
      <c r="C929" s="11">
        <v>-3.4571571796426781E-3</v>
      </c>
      <c r="D929" s="11">
        <v>0.18574082011715287</v>
      </c>
      <c r="E929" s="11">
        <v>12.292178234158001</v>
      </c>
      <c r="F929" s="11">
        <v>16.460818360259701</v>
      </c>
    </row>
    <row r="930" spans="1:6" ht="18" customHeight="1">
      <c r="A930" s="94">
        <v>42255</v>
      </c>
      <c r="B930" s="10">
        <v>2319.25</v>
      </c>
      <c r="C930" s="11">
        <v>0.22861242199518905</v>
      </c>
      <c r="D930" s="11">
        <v>0.414777868699856</v>
      </c>
      <c r="E930" s="11">
        <v>12.548892102530274</v>
      </c>
      <c r="F930" s="11">
        <v>16.758207181944961</v>
      </c>
    </row>
    <row r="931" spans="1:6" ht="18" customHeight="1">
      <c r="A931" s="94">
        <v>42256</v>
      </c>
      <c r="B931" s="10">
        <v>2320.6999999999998</v>
      </c>
      <c r="C931" s="11">
        <v>6.252021127519658E-2</v>
      </c>
      <c r="D931" s="11">
        <v>0.47755739997488167</v>
      </c>
      <c r="E931" s="11">
        <v>12.619257907660653</v>
      </c>
      <c r="F931" s="11">
        <v>16.957207581782342</v>
      </c>
    </row>
    <row r="932" spans="1:6" ht="18" customHeight="1">
      <c r="A932" s="94">
        <v>42257</v>
      </c>
      <c r="B932" s="10">
        <v>2318.27</v>
      </c>
      <c r="C932" s="11">
        <v>-0.1047097858404733</v>
      </c>
      <c r="D932" s="11">
        <v>0.37234756480362119</v>
      </c>
      <c r="E932" s="11">
        <v>12.501334523890417</v>
      </c>
      <c r="F932" s="11">
        <v>16.734728817229193</v>
      </c>
    </row>
    <row r="933" spans="1:6" ht="18" customHeight="1">
      <c r="A933" s="94">
        <v>42258</v>
      </c>
      <c r="B933" s="10">
        <v>2326.41</v>
      </c>
      <c r="C933" s="11">
        <v>0.35112389842424374</v>
      </c>
      <c r="D933" s="11">
        <v>0.72477886451309814</v>
      </c>
      <c r="E933" s="11">
        <v>12.896353595450005</v>
      </c>
      <c r="F933" s="11">
        <v>17.066800855453511</v>
      </c>
    </row>
    <row r="934" spans="1:6" ht="18" customHeight="1">
      <c r="A934" s="94">
        <v>42261</v>
      </c>
      <c r="B934" s="10">
        <v>2330.85</v>
      </c>
      <c r="C934" s="11">
        <v>0.19085199943260633</v>
      </c>
      <c r="D934" s="11">
        <v>0.91701411890010576</v>
      </c>
      <c r="E934" s="11">
        <v>13.111818543573417</v>
      </c>
      <c r="F934" s="11">
        <v>17.24656562658766</v>
      </c>
    </row>
    <row r="935" spans="1:6" ht="18" customHeight="1">
      <c r="A935" s="94">
        <v>42262</v>
      </c>
      <c r="B935" s="10">
        <v>2337.46</v>
      </c>
      <c r="C935" s="11">
        <v>0.28358753244523971</v>
      </c>
      <c r="D935" s="11">
        <v>1.2032021890573175</v>
      </c>
      <c r="E935" s="11">
        <v>13.432589558685093</v>
      </c>
      <c r="F935" s="11">
        <v>17.615743419695384</v>
      </c>
    </row>
    <row r="936" spans="1:6" ht="18" customHeight="1">
      <c r="A936" s="94">
        <v>42263</v>
      </c>
      <c r="B936" s="10">
        <v>2338.17</v>
      </c>
      <c r="C936" s="11">
        <v>3.0374851334347142E-2</v>
      </c>
      <c r="D936" s="11">
        <v>1.2339425112678493</v>
      </c>
      <c r="E936" s="11">
        <v>13.46704453912826</v>
      </c>
      <c r="F936" s="11">
        <v>17.677522610258034</v>
      </c>
    </row>
    <row r="937" spans="1:6" ht="18" customHeight="1">
      <c r="A937" s="94">
        <v>42264</v>
      </c>
      <c r="B937" s="10">
        <v>2339.13</v>
      </c>
      <c r="C937" s="11">
        <v>4.1057750291906281E-2</v>
      </c>
      <c r="D937" s="11">
        <v>1.2755068905947686</v>
      </c>
      <c r="E937" s="11">
        <v>13.513631554938721</v>
      </c>
      <c r="F937" s="11">
        <v>17.428562822546635</v>
      </c>
    </row>
    <row r="938" spans="1:6" ht="18" customHeight="1">
      <c r="A938" s="94">
        <v>42265</v>
      </c>
      <c r="B938" s="10">
        <v>2334.91</v>
      </c>
      <c r="C938" s="11">
        <v>-0.18040895546636015</v>
      </c>
      <c r="D938" s="11">
        <v>1.0927968064701865</v>
      </c>
      <c r="E938" s="11">
        <v>13.308842797938535</v>
      </c>
      <c r="F938" s="11">
        <v>17.064500764583478</v>
      </c>
    </row>
    <row r="939" spans="1:6" ht="18" customHeight="1">
      <c r="A939" s="94">
        <v>42268</v>
      </c>
      <c r="B939" s="10">
        <v>2335.62</v>
      </c>
      <c r="C939" s="11">
        <v>3.040802429215006E-2</v>
      </c>
      <c r="D939" s="11">
        <v>1.1235371286807183</v>
      </c>
      <c r="E939" s="11">
        <v>13.343297778381679</v>
      </c>
      <c r="F939" s="11">
        <v>16.885612623297842</v>
      </c>
    </row>
    <row r="940" spans="1:6" ht="18" customHeight="1">
      <c r="A940" s="94">
        <v>42269</v>
      </c>
      <c r="B940" s="10">
        <v>2337.66</v>
      </c>
      <c r="C940" s="11">
        <v>8.7342975312765248E-2</v>
      </c>
      <c r="D940" s="11">
        <v>1.2118614347504053</v>
      </c>
      <c r="E940" s="11">
        <v>13.442295186978924</v>
      </c>
      <c r="F940" s="11">
        <v>16.995315502882757</v>
      </c>
    </row>
    <row r="941" spans="1:6" ht="18" customHeight="1">
      <c r="A941" s="94">
        <v>42270</v>
      </c>
      <c r="B941" s="10">
        <v>2334.25</v>
      </c>
      <c r="C941" s="11">
        <v>-0.14587236809457949</v>
      </c>
      <c r="D941" s="11">
        <v>1.0642212956829322</v>
      </c>
      <c r="E941" s="11">
        <v>13.276814224568835</v>
      </c>
      <c r="F941" s="11">
        <v>16.746940347402472</v>
      </c>
    </row>
    <row r="942" spans="1:6" ht="18" customHeight="1">
      <c r="A942" s="94">
        <v>42271</v>
      </c>
      <c r="B942" s="10">
        <v>2345.5700000000002</v>
      </c>
      <c r="C942" s="11">
        <v>0.48495234015208943</v>
      </c>
      <c r="D942" s="11">
        <v>1.5543346019128323</v>
      </c>
      <c r="E942" s="11">
        <v>13.826152786000613</v>
      </c>
      <c r="F942" s="11">
        <v>17.206418052897465</v>
      </c>
    </row>
    <row r="943" spans="1:6" ht="18" customHeight="1">
      <c r="A943" s="94">
        <v>42272</v>
      </c>
      <c r="B943" s="10">
        <v>2337.96</v>
      </c>
      <c r="C943" s="11">
        <v>-0.3244413937763535</v>
      </c>
      <c r="D943" s="11">
        <v>1.2248503032900704</v>
      </c>
      <c r="E943" s="11">
        <v>13.456853629419708</v>
      </c>
      <c r="F943" s="11">
        <v>16.646044543785422</v>
      </c>
    </row>
    <row r="944" spans="1:6" ht="18" customHeight="1">
      <c r="A944" s="94">
        <v>42275</v>
      </c>
      <c r="B944" s="10">
        <v>2327.31</v>
      </c>
      <c r="C944" s="11">
        <v>-0.4555253297746753</v>
      </c>
      <c r="D944" s="11">
        <v>0.76374547013209337</v>
      </c>
      <c r="E944" s="11">
        <v>12.940028922772328</v>
      </c>
      <c r="F944" s="11">
        <v>15.975821240631483</v>
      </c>
    </row>
    <row r="945" spans="1:6" ht="18" customHeight="1">
      <c r="A945" s="94">
        <v>42276</v>
      </c>
      <c r="B945" s="10">
        <v>2332.2199999999998</v>
      </c>
      <c r="C945" s="11">
        <v>0.2109731836325901</v>
      </c>
      <c r="D945" s="11">
        <v>0.97632995189786964</v>
      </c>
      <c r="E945" s="11">
        <v>13.178302097386263</v>
      </c>
      <c r="F945" s="11">
        <v>16.077623320840729</v>
      </c>
    </row>
    <row r="946" spans="1:6" ht="18" customHeight="1">
      <c r="A946" s="94">
        <v>42277</v>
      </c>
      <c r="B946" s="10">
        <v>2337.3000000000002</v>
      </c>
      <c r="C946" s="11">
        <v>0.21781821612028018</v>
      </c>
      <c r="D946" s="11">
        <v>1.1962747925028383</v>
      </c>
      <c r="E946" s="11">
        <v>13.424825056050027</v>
      </c>
      <c r="F946" s="11">
        <v>16.355942750466724</v>
      </c>
    </row>
    <row r="947" spans="1:6" ht="18" customHeight="1">
      <c r="A947" s="94">
        <v>42278</v>
      </c>
      <c r="B947" s="10">
        <v>2338.2399999999998</v>
      </c>
      <c r="C947" s="11">
        <v>4.0217344799531318E-2</v>
      </c>
      <c r="D947" s="11">
        <v>4.0217344799531318E-2</v>
      </c>
      <c r="E947" s="11">
        <v>13.470441509031094</v>
      </c>
      <c r="F947" s="11">
        <v>16.295633144335021</v>
      </c>
    </row>
    <row r="948" spans="1:6" ht="18" customHeight="1">
      <c r="A948" s="94">
        <v>42279</v>
      </c>
      <c r="B948" s="10">
        <v>2347.5</v>
      </c>
      <c r="C948" s="11">
        <v>0.3960243602025626</v>
      </c>
      <c r="D948" s="11">
        <v>0.43640097548451884</v>
      </c>
      <c r="E948" s="11">
        <v>13.919812099036232</v>
      </c>
      <c r="F948" s="11">
        <v>16.946391475243239</v>
      </c>
    </row>
    <row r="949" spans="1:6" ht="18" customHeight="1">
      <c r="A949" s="94">
        <v>42282</v>
      </c>
      <c r="B949" s="10">
        <v>2346.91</v>
      </c>
      <c r="C949" s="11">
        <v>-2.5133120340792292E-2</v>
      </c>
      <c r="D949" s="11">
        <v>0.4111581739614012</v>
      </c>
      <c r="E949" s="11">
        <v>13.891180495569388</v>
      </c>
      <c r="F949" s="11">
        <v>16.816903511609958</v>
      </c>
    </row>
    <row r="950" spans="1:6" ht="18" customHeight="1">
      <c r="A950" s="94">
        <v>42283</v>
      </c>
      <c r="B950" s="10">
        <v>2345.3000000000002</v>
      </c>
      <c r="C950" s="11">
        <v>-6.8600841105947996E-2</v>
      </c>
      <c r="D950" s="11">
        <v>0.34227527488983611</v>
      </c>
      <c r="E950" s="11">
        <v>13.81305018780392</v>
      </c>
      <c r="F950" s="11">
        <v>17.322488019129388</v>
      </c>
    </row>
    <row r="951" spans="1:6" ht="18" customHeight="1">
      <c r="A951" s="94">
        <v>42284</v>
      </c>
      <c r="B951" s="10">
        <v>2342.6999999999998</v>
      </c>
      <c r="C951" s="11">
        <v>-0.11086001790817646</v>
      </c>
      <c r="D951" s="11">
        <v>0.23103581055061717</v>
      </c>
      <c r="E951" s="11">
        <v>13.686877019983879</v>
      </c>
      <c r="F951" s="11">
        <v>17.593024831719539</v>
      </c>
    </row>
    <row r="952" spans="1:6" ht="18" customHeight="1">
      <c r="A952" s="94">
        <v>42285</v>
      </c>
      <c r="B952" s="10">
        <v>2340.4</v>
      </c>
      <c r="C952" s="11">
        <v>-9.817731677123076E-2</v>
      </c>
      <c r="D952" s="11">
        <v>0.13263166901980039</v>
      </c>
      <c r="E952" s="11">
        <v>13.575262294604663</v>
      </c>
      <c r="F952" s="11">
        <v>17.473447507378491</v>
      </c>
    </row>
    <row r="953" spans="1:6" ht="18" customHeight="1">
      <c r="A953" s="94">
        <v>42286</v>
      </c>
      <c r="B953" s="10">
        <v>2331.1799999999998</v>
      </c>
      <c r="C953" s="11">
        <v>-0.39394975217912354</v>
      </c>
      <c r="D953" s="11">
        <v>-0.26184058529074017</v>
      </c>
      <c r="E953" s="11">
        <v>13.127832830258267</v>
      </c>
      <c r="F953" s="11">
        <v>17.069422682897418</v>
      </c>
    </row>
    <row r="954" spans="1:6" ht="18" customHeight="1">
      <c r="A954" s="94">
        <v>42290</v>
      </c>
      <c r="B954" s="10">
        <v>2335.73</v>
      </c>
      <c r="C954" s="11">
        <v>0.19518012337100821</v>
      </c>
      <c r="D954" s="11">
        <v>-6.7171522697140329E-2</v>
      </c>
      <c r="E954" s="11">
        <v>13.348635873943305</v>
      </c>
      <c r="F954" s="11">
        <v>17.571880159465223</v>
      </c>
    </row>
    <row r="955" spans="1:6" ht="18" customHeight="1">
      <c r="A955" s="94">
        <v>42291</v>
      </c>
      <c r="B955" s="10">
        <v>2332.09</v>
      </c>
      <c r="C955" s="11">
        <v>-0.15583993012890929</v>
      </c>
      <c r="D955" s="11">
        <v>-0.22290677277200244</v>
      </c>
      <c r="E955" s="11">
        <v>13.171993438995289</v>
      </c>
      <c r="F955" s="11">
        <v>17.38038434049065</v>
      </c>
    </row>
    <row r="956" spans="1:6" ht="18" customHeight="1">
      <c r="A956" s="94">
        <v>42292</v>
      </c>
      <c r="B956" s="10">
        <v>2336.11</v>
      </c>
      <c r="C956" s="11">
        <v>0.17237756690351436</v>
      </c>
      <c r="D956" s="11">
        <v>-5.0913447139866452E-2</v>
      </c>
      <c r="E956" s="11">
        <v>13.36707656770162</v>
      </c>
      <c r="F956" s="11">
        <v>17.674526377296338</v>
      </c>
    </row>
    <row r="957" spans="1:6" ht="18" customHeight="1">
      <c r="A957" s="94">
        <v>42293</v>
      </c>
      <c r="B957" s="10">
        <v>2339.81</v>
      </c>
      <c r="C957" s="11">
        <v>0.15838295285752757</v>
      </c>
      <c r="D957" s="11">
        <v>0.10738886749668275</v>
      </c>
      <c r="E957" s="11">
        <v>13.546630691137796</v>
      </c>
      <c r="F957" s="11">
        <v>17.668860983570276</v>
      </c>
    </row>
    <row r="958" spans="1:6" ht="18" customHeight="1">
      <c r="A958" s="94">
        <v>42296</v>
      </c>
      <c r="B958" s="10">
        <v>2345.1</v>
      </c>
      <c r="C958" s="11">
        <v>0.22608673353818887</v>
      </c>
      <c r="D958" s="11">
        <v>0.333718393017568</v>
      </c>
      <c r="E958" s="11">
        <v>13.803344559510066</v>
      </c>
      <c r="F958" s="11">
        <v>18.030460123008176</v>
      </c>
    </row>
    <row r="959" spans="1:6" ht="18" customHeight="1">
      <c r="A959" s="94">
        <v>42297</v>
      </c>
      <c r="B959" s="10">
        <v>2344.83</v>
      </c>
      <c r="C959" s="11">
        <v>-1.151336829985361E-2</v>
      </c>
      <c r="D959" s="11">
        <v>0.32216660249004825</v>
      </c>
      <c r="E959" s="11">
        <v>13.790241961313377</v>
      </c>
      <c r="F959" s="11">
        <v>17.846050237719503</v>
      </c>
    </row>
    <row r="960" spans="1:6" ht="18" customHeight="1">
      <c r="A960" s="94">
        <v>42298</v>
      </c>
      <c r="B960" s="10">
        <v>2348.25</v>
      </c>
      <c r="C960" s="11">
        <v>0.14585279103389581</v>
      </c>
      <c r="D960" s="11">
        <v>0.46848928250544652</v>
      </c>
      <c r="E960" s="11">
        <v>13.956208205138164</v>
      </c>
      <c r="F960" s="11">
        <v>17.844399724992101</v>
      </c>
    </row>
    <row r="961" spans="1:6" ht="18" customHeight="1">
      <c r="A961" s="94">
        <v>42299</v>
      </c>
      <c r="B961" s="10">
        <v>2358.62</v>
      </c>
      <c r="C961" s="11">
        <v>0.44160545086766589</v>
      </c>
      <c r="D961" s="11">
        <v>0.91216360758139547</v>
      </c>
      <c r="E961" s="11">
        <v>14.459445032174155</v>
      </c>
      <c r="F961" s="11">
        <v>18.290010180899017</v>
      </c>
    </row>
    <row r="962" spans="1:6" ht="18" customHeight="1">
      <c r="A962" s="94">
        <v>42300</v>
      </c>
      <c r="B962" s="10">
        <v>2360.2800000000002</v>
      </c>
      <c r="C962" s="11">
        <v>7.0380137538061938E-2</v>
      </c>
      <c r="D962" s="11">
        <v>0.98318572712103869</v>
      </c>
      <c r="E962" s="11">
        <v>14.540001747013109</v>
      </c>
      <c r="F962" s="11">
        <v>17.93616213299223</v>
      </c>
    </row>
    <row r="963" spans="1:6" ht="18" customHeight="1">
      <c r="A963" s="94">
        <v>42303</v>
      </c>
      <c r="B963" s="10">
        <v>2361.96</v>
      </c>
      <c r="C963" s="11">
        <v>7.1177995831006591E-2</v>
      </c>
      <c r="D963" s="11">
        <v>1.0550635348478998</v>
      </c>
      <c r="E963" s="11">
        <v>14.621529024681411</v>
      </c>
      <c r="F963" s="11">
        <v>18.296146044624749</v>
      </c>
    </row>
    <row r="964" spans="1:6" ht="18" customHeight="1">
      <c r="A964" s="94">
        <v>42304</v>
      </c>
      <c r="B964" s="10">
        <v>2367.65</v>
      </c>
      <c r="C964" s="11">
        <v>0.24090162407492954</v>
      </c>
      <c r="D964" s="11">
        <v>1.2985068241132991</v>
      </c>
      <c r="E964" s="11">
        <v>14.897654149641394</v>
      </c>
      <c r="F964" s="11">
        <v>17.959027092737067</v>
      </c>
    </row>
    <row r="965" spans="1:6" ht="18" customHeight="1">
      <c r="A965" s="94">
        <v>42305</v>
      </c>
      <c r="B965" s="10">
        <v>2365.4899999999998</v>
      </c>
      <c r="C965" s="11">
        <v>-9.122970033579314E-2</v>
      </c>
      <c r="D965" s="11">
        <v>1.20609249989303</v>
      </c>
      <c r="E965" s="11">
        <v>14.792833364067825</v>
      </c>
      <c r="F965" s="11">
        <v>18.145721163931295</v>
      </c>
    </row>
    <row r="966" spans="1:6" ht="18" customHeight="1">
      <c r="A966" s="94">
        <v>42306</v>
      </c>
      <c r="B966" s="10">
        <v>2360.13</v>
      </c>
      <c r="C966" s="11">
        <v>-0.22659153071877824</v>
      </c>
      <c r="D966" s="11">
        <v>0.97676806571684871</v>
      </c>
      <c r="E966" s="11">
        <v>14.532722525792718</v>
      </c>
      <c r="F966" s="11">
        <v>17.960495406791367</v>
      </c>
    </row>
    <row r="967" spans="1:6" ht="18" customHeight="1">
      <c r="A967" s="94">
        <v>42307</v>
      </c>
      <c r="B967" s="10">
        <v>2358.27</v>
      </c>
      <c r="C967" s="11">
        <v>-7.8809218136299819E-2</v>
      </c>
      <c r="D967" s="11">
        <v>0.89718906430495959</v>
      </c>
      <c r="E967" s="11">
        <v>14.442460182659932</v>
      </c>
      <c r="F967" s="11">
        <v>18.428069963993554</v>
      </c>
    </row>
    <row r="968" spans="1:6" ht="18" customHeight="1">
      <c r="A968" s="94">
        <v>42311</v>
      </c>
      <c r="B968" s="10">
        <v>2349.5</v>
      </c>
      <c r="C968" s="11">
        <v>-0.37188277847743922</v>
      </c>
      <c r="D968" s="11">
        <v>-0.37188277847743922</v>
      </c>
      <c r="E968" s="11">
        <v>14.016868381974712</v>
      </c>
      <c r="F968" s="11">
        <v>16.675770968863279</v>
      </c>
    </row>
    <row r="969" spans="1:6" ht="18" customHeight="1">
      <c r="A969" s="94">
        <v>42312</v>
      </c>
      <c r="B969" s="10">
        <v>2361.36</v>
      </c>
      <c r="C969" s="11">
        <v>0.50478825281974338</v>
      </c>
      <c r="D969" s="11">
        <v>0.13102825376229976</v>
      </c>
      <c r="E969" s="11">
        <v>14.592412139799894</v>
      </c>
      <c r="F969" s="11">
        <v>17.183847867837176</v>
      </c>
    </row>
    <row r="970" spans="1:6" ht="18" customHeight="1">
      <c r="A970" s="94">
        <v>42313</v>
      </c>
      <c r="B970" s="10">
        <v>2357.89</v>
      </c>
      <c r="C970" s="11">
        <v>-0.14694921570621577</v>
      </c>
      <c r="D970" s="11">
        <v>-1.6113506935178101E-2</v>
      </c>
      <c r="E970" s="11">
        <v>14.424019488901617</v>
      </c>
      <c r="F970" s="11">
        <v>16.663120760374241</v>
      </c>
    </row>
    <row r="971" spans="1:6" ht="18" customHeight="1">
      <c r="A971" s="94">
        <v>42314</v>
      </c>
      <c r="B971" s="10">
        <v>2363.85</v>
      </c>
      <c r="C971" s="11">
        <v>0.25276836493643984</v>
      </c>
      <c r="D971" s="11">
        <v>0.23661412815325633</v>
      </c>
      <c r="E971" s="11">
        <v>14.713247212058267</v>
      </c>
      <c r="F971" s="11">
        <v>16.460728960359461</v>
      </c>
    </row>
    <row r="972" spans="1:6" ht="18" customHeight="1">
      <c r="A972" s="94">
        <v>42317</v>
      </c>
      <c r="B972" s="10">
        <v>2364.39</v>
      </c>
      <c r="C972" s="11">
        <v>2.2844089091944575E-2</v>
      </c>
      <c r="D972" s="11">
        <v>0.25951226958744744</v>
      </c>
      <c r="E972" s="11">
        <v>14.739452408451669</v>
      </c>
      <c r="F972" s="11">
        <v>16.45061515578363</v>
      </c>
    </row>
    <row r="973" spans="1:6" ht="18" customHeight="1">
      <c r="A973" s="94">
        <v>42318</v>
      </c>
      <c r="B973" s="10">
        <v>2368.4</v>
      </c>
      <c r="C973" s="11">
        <v>0.16959976991952619</v>
      </c>
      <c r="D973" s="11">
        <v>0.42955217171909421</v>
      </c>
      <c r="E973" s="11">
        <v>14.934050255743326</v>
      </c>
      <c r="F973" s="11">
        <v>16.688344960781997</v>
      </c>
    </row>
    <row r="974" spans="1:6" ht="18" customHeight="1">
      <c r="A974" s="94">
        <v>42319</v>
      </c>
      <c r="B974" s="10">
        <v>2369.61</v>
      </c>
      <c r="C974" s="11">
        <v>5.1089343016386124E-2</v>
      </c>
      <c r="D974" s="11">
        <v>0.4808609701179245</v>
      </c>
      <c r="E974" s="11">
        <v>14.992769306921105</v>
      </c>
      <c r="F974" s="11">
        <v>16.562464644278396</v>
      </c>
    </row>
    <row r="975" spans="1:6" ht="18" customHeight="1">
      <c r="A975" s="94">
        <v>42320</v>
      </c>
      <c r="B975" s="10">
        <v>2370.5700000000002</v>
      </c>
      <c r="C975" s="11">
        <v>4.0512995809427466E-2</v>
      </c>
      <c r="D975" s="11">
        <v>0.52156877711204697</v>
      </c>
      <c r="E975" s="11">
        <v>15.039356322731567</v>
      </c>
      <c r="F975" s="11">
        <v>16.593628731205644</v>
      </c>
    </row>
    <row r="976" spans="1:6" ht="18" customHeight="1">
      <c r="A976" s="94">
        <v>42321</v>
      </c>
      <c r="B976" s="10">
        <v>2375.7800000000002</v>
      </c>
      <c r="C976" s="11">
        <v>0.21977836554076813</v>
      </c>
      <c r="D976" s="11">
        <v>0.74249343798633571</v>
      </c>
      <c r="E976" s="11">
        <v>15.292187939786306</v>
      </c>
      <c r="F976" s="11">
        <v>16.406165786353345</v>
      </c>
    </row>
    <row r="977" spans="1:6" ht="18" customHeight="1">
      <c r="A977" s="94">
        <v>42324</v>
      </c>
      <c r="B977" s="10">
        <v>2380.21</v>
      </c>
      <c r="C977" s="11">
        <v>0.18646507673267809</v>
      </c>
      <c r="D977" s="11">
        <v>0.93034300567789163</v>
      </c>
      <c r="E977" s="11">
        <v>15.50716760649502</v>
      </c>
      <c r="F977" s="11">
        <v>16.472562855381256</v>
      </c>
    </row>
    <row r="978" spans="1:6" ht="18" customHeight="1">
      <c r="A978" s="94">
        <v>42325</v>
      </c>
      <c r="B978" s="10">
        <v>2380.91</v>
      </c>
      <c r="C978" s="11">
        <v>2.9409169779137656E-2</v>
      </c>
      <c r="D978" s="11">
        <v>0.96002578161109575</v>
      </c>
      <c r="E978" s="11">
        <v>15.541137305523467</v>
      </c>
      <c r="F978" s="11">
        <v>16.514228388264929</v>
      </c>
    </row>
    <row r="979" spans="1:6" ht="18" customHeight="1">
      <c r="A979" s="94">
        <v>42326</v>
      </c>
      <c r="B979" s="10">
        <v>2384.08</v>
      </c>
      <c r="C979" s="11">
        <v>0.13314236993418049</v>
      </c>
      <c r="D979" s="11">
        <v>1.094446352622902</v>
      </c>
      <c r="E979" s="11">
        <v>15.69497151398096</v>
      </c>
      <c r="F979" s="11">
        <v>16.715051526203695</v>
      </c>
    </row>
    <row r="980" spans="1:6" ht="18" customHeight="1">
      <c r="A980" s="94">
        <v>42327</v>
      </c>
      <c r="B980" s="10">
        <v>2384.19</v>
      </c>
      <c r="C980" s="11">
        <v>4.6139391295607624E-3</v>
      </c>
      <c r="D980" s="11">
        <v>1.0991107888409735</v>
      </c>
      <c r="E980" s="11">
        <v>15.700309609542584</v>
      </c>
      <c r="F980" s="11">
        <v>16.857165263250764</v>
      </c>
    </row>
    <row r="981" spans="1:6" ht="18" customHeight="1">
      <c r="A981" s="94">
        <v>42328</v>
      </c>
      <c r="B981" s="10">
        <v>2387.11</v>
      </c>
      <c r="C981" s="11">
        <v>0.12247346058829045</v>
      </c>
      <c r="D981" s="11">
        <v>1.2229303684480719</v>
      </c>
      <c r="E981" s="11">
        <v>15.84201178263276</v>
      </c>
      <c r="F981" s="11">
        <v>16.993403189601942</v>
      </c>
    </row>
    <row r="982" spans="1:6" ht="18" customHeight="1">
      <c r="A982" s="94">
        <v>42331</v>
      </c>
      <c r="B982" s="10">
        <v>2388.09</v>
      </c>
      <c r="C982" s="11">
        <v>4.1053826593673293E-2</v>
      </c>
      <c r="D982" s="11">
        <v>1.2644862547545488</v>
      </c>
      <c r="E982" s="11">
        <v>15.889569361272615</v>
      </c>
      <c r="F982" s="11">
        <v>17.453595774190699</v>
      </c>
    </row>
    <row r="983" spans="1:6" ht="18" customHeight="1">
      <c r="A983" s="94">
        <v>42332</v>
      </c>
      <c r="B983" s="10">
        <v>2380.4499999999998</v>
      </c>
      <c r="C983" s="11">
        <v>-0.31992094100307122</v>
      </c>
      <c r="D983" s="11">
        <v>0.94051995742641115</v>
      </c>
      <c r="E983" s="11">
        <v>15.518814360447619</v>
      </c>
      <c r="F983" s="11">
        <v>16.831901840490794</v>
      </c>
    </row>
    <row r="984" spans="1:6" ht="18" customHeight="1">
      <c r="A984" s="94">
        <v>42333</v>
      </c>
      <c r="B984" s="10">
        <v>2383.37</v>
      </c>
      <c r="C984" s="11">
        <v>0.12266588250120503</v>
      </c>
      <c r="D984" s="11">
        <v>1.0643395370335096</v>
      </c>
      <c r="E984" s="11">
        <v>15.660516533537795</v>
      </c>
      <c r="F984" s="11">
        <v>17.052196291057676</v>
      </c>
    </row>
    <row r="985" spans="1:6" ht="18" customHeight="1">
      <c r="A985" s="94">
        <v>42334</v>
      </c>
      <c r="B985" s="10">
        <v>2381.77</v>
      </c>
      <c r="C985" s="11">
        <v>-6.7131834335409923E-2</v>
      </c>
      <c r="D985" s="11">
        <v>0.99649319204331288</v>
      </c>
      <c r="E985" s="11">
        <v>15.582871507187024</v>
      </c>
      <c r="F985" s="11">
        <v>17.107048735397079</v>
      </c>
    </row>
    <row r="986" spans="1:6" ht="18" customHeight="1">
      <c r="A986" s="94">
        <v>42335</v>
      </c>
      <c r="B986" s="10">
        <v>2382.84</v>
      </c>
      <c r="C986" s="11">
        <v>4.4924572901683391E-2</v>
      </c>
      <c r="D986" s="11">
        <v>1.0418654352555068</v>
      </c>
      <c r="E986" s="11">
        <v>15.634796618559111</v>
      </c>
      <c r="F986" s="11">
        <v>17.059511294078366</v>
      </c>
    </row>
    <row r="987" spans="1:6" ht="18" customHeight="1">
      <c r="A987" s="94">
        <v>42338</v>
      </c>
      <c r="B987" s="10">
        <v>2393.17</v>
      </c>
      <c r="C987" s="11">
        <v>0.43351630827079823</v>
      </c>
      <c r="D987" s="11">
        <v>1.4798984000983895</v>
      </c>
      <c r="E987" s="11">
        <v>16.136092319936335</v>
      </c>
      <c r="F987" s="11">
        <v>17.142857142857149</v>
      </c>
    </row>
    <row r="988" spans="1:6" ht="18" customHeight="1">
      <c r="A988" s="94">
        <v>42339</v>
      </c>
      <c r="B988" s="10">
        <v>2393.25</v>
      </c>
      <c r="C988" s="11">
        <v>3.3428465173734878E-3</v>
      </c>
      <c r="D988" s="11">
        <v>3.3428465173734878E-3</v>
      </c>
      <c r="E988" s="11">
        <v>16.139974571253866</v>
      </c>
      <c r="F988" s="11">
        <v>17.328254379127262</v>
      </c>
    </row>
    <row r="989" spans="1:6" ht="18" customHeight="1">
      <c r="A989" s="94">
        <v>42340</v>
      </c>
      <c r="B989" s="10">
        <v>2394.13</v>
      </c>
      <c r="C989" s="11">
        <v>3.6770082523762682E-2</v>
      </c>
      <c r="D989" s="11">
        <v>4.0114158208570672E-2</v>
      </c>
      <c r="E989" s="11">
        <v>16.182679335746819</v>
      </c>
      <c r="F989" s="11">
        <v>17.160600158554608</v>
      </c>
    </row>
    <row r="990" spans="1:6" ht="18" customHeight="1">
      <c r="A990" s="94">
        <v>42341</v>
      </c>
      <c r="B990" s="10">
        <v>2379.06</v>
      </c>
      <c r="C990" s="11">
        <v>-0.62945621165100274</v>
      </c>
      <c r="D990" s="11">
        <v>-0.58959455450302567</v>
      </c>
      <c r="E990" s="11">
        <v>15.451360243805379</v>
      </c>
      <c r="F990" s="11">
        <v>16.615443436318976</v>
      </c>
    </row>
    <row r="991" spans="1:6" ht="18" customHeight="1">
      <c r="A991" s="94">
        <v>42342</v>
      </c>
      <c r="B991" s="10">
        <v>2383.31</v>
      </c>
      <c r="C991" s="11">
        <v>0.17864198464940806</v>
      </c>
      <c r="D991" s="11">
        <v>-0.41200583326718165</v>
      </c>
      <c r="E991" s="11">
        <v>15.657604845049654</v>
      </c>
      <c r="F991" s="11">
        <v>16.387902702016376</v>
      </c>
    </row>
    <row r="992" spans="1:6" ht="18" customHeight="1">
      <c r="A992" s="94">
        <v>42345</v>
      </c>
      <c r="B992" s="10">
        <v>2388.84</v>
      </c>
      <c r="C992" s="11">
        <v>0.23203024365274771</v>
      </c>
      <c r="D992" s="11">
        <v>-0.18093156775322861</v>
      </c>
      <c r="E992" s="11">
        <v>15.925965467374548</v>
      </c>
      <c r="F992" s="11">
        <v>16.42314777811351</v>
      </c>
    </row>
    <row r="993" spans="1:6" ht="18" customHeight="1">
      <c r="A993" s="94">
        <v>42346</v>
      </c>
      <c r="B993" s="10">
        <v>2392.29</v>
      </c>
      <c r="C993" s="11">
        <v>0.14442156025518127</v>
      </c>
      <c r="D993" s="11">
        <v>-3.6771311691197184E-2</v>
      </c>
      <c r="E993" s="11">
        <v>16.093387555443407</v>
      </c>
      <c r="F993" s="11">
        <v>16.445437420598431</v>
      </c>
    </row>
    <row r="994" spans="1:6" ht="18" customHeight="1">
      <c r="A994" s="94">
        <v>42347</v>
      </c>
      <c r="B994" s="10">
        <v>2384.9299999999998</v>
      </c>
      <c r="C994" s="11">
        <v>-0.30765500838109139</v>
      </c>
      <c r="D994" s="11">
        <v>-0.3443131912902242</v>
      </c>
      <c r="E994" s="11">
        <v>15.73622043422982</v>
      </c>
      <c r="F994" s="11">
        <v>16.311949513767644</v>
      </c>
    </row>
    <row r="995" spans="1:6" ht="18" customHeight="1">
      <c r="A995" s="94">
        <v>42348</v>
      </c>
      <c r="B995" s="10">
        <v>2388.54</v>
      </c>
      <c r="C995" s="11">
        <v>0.15136712607917158</v>
      </c>
      <c r="D995" s="11">
        <v>-0.19346724219341249</v>
      </c>
      <c r="E995" s="11">
        <v>15.911407024933766</v>
      </c>
      <c r="F995" s="11">
        <v>16.579544622593168</v>
      </c>
    </row>
    <row r="996" spans="1:6" ht="18" customHeight="1">
      <c r="A996" s="94">
        <v>42349</v>
      </c>
      <c r="B996" s="10">
        <v>2396</v>
      </c>
      <c r="C996" s="11">
        <v>0.31232468369799538</v>
      </c>
      <c r="D996" s="11">
        <v>0.11825319555234248</v>
      </c>
      <c r="E996" s="11">
        <v>16.27342696029428</v>
      </c>
      <c r="F996" s="11">
        <v>16.651574017273774</v>
      </c>
    </row>
    <row r="997" spans="1:6" ht="18" customHeight="1">
      <c r="A997" s="94">
        <v>42352</v>
      </c>
      <c r="B997" s="10">
        <v>2393.64</v>
      </c>
      <c r="C997" s="11">
        <v>-9.8497495826377346E-2</v>
      </c>
      <c r="D997" s="11">
        <v>1.9639223289602548E-2</v>
      </c>
      <c r="E997" s="11">
        <v>16.158900546426878</v>
      </c>
      <c r="F997" s="11">
        <v>16.654807739168564</v>
      </c>
    </row>
    <row r="998" spans="1:6" ht="18" customHeight="1">
      <c r="A998" s="94">
        <v>42353</v>
      </c>
      <c r="B998" s="10">
        <v>2396.4299999999998</v>
      </c>
      <c r="C998" s="11">
        <v>0.1165588810347451</v>
      </c>
      <c r="D998" s="11">
        <v>0.13622099558325829</v>
      </c>
      <c r="E998" s="11">
        <v>16.29429406112606</v>
      </c>
      <c r="F998" s="11">
        <v>16.807287934841408</v>
      </c>
    </row>
    <row r="999" spans="1:6" ht="18" customHeight="1">
      <c r="A999" s="94">
        <v>42354</v>
      </c>
      <c r="B999" s="10">
        <v>2401.02</v>
      </c>
      <c r="C999" s="11">
        <v>0.19153490817591656</v>
      </c>
      <c r="D999" s="11">
        <v>0.32801681451797293</v>
      </c>
      <c r="E999" s="11">
        <v>16.517038230469861</v>
      </c>
      <c r="F999" s="11">
        <v>17.054407176287057</v>
      </c>
    </row>
    <row r="1000" spans="1:6" ht="18" customHeight="1">
      <c r="A1000" s="94">
        <v>42355</v>
      </c>
      <c r="B1000" s="10">
        <v>2396.4299999999998</v>
      </c>
      <c r="C1000" s="11">
        <v>-0.19116875327985783</v>
      </c>
      <c r="D1000" s="11">
        <v>0.13622099558325829</v>
      </c>
      <c r="E1000" s="11">
        <v>16.29429406112606</v>
      </c>
      <c r="F1000" s="11">
        <v>16.867669649606178</v>
      </c>
    </row>
    <row r="1001" spans="1:6" ht="18" customHeight="1">
      <c r="A1001" s="94">
        <v>42356</v>
      </c>
      <c r="B1001" s="10">
        <v>2405.77</v>
      </c>
      <c r="C1001" s="11">
        <v>0.38974641445816971</v>
      </c>
      <c r="D1001" s="11">
        <v>0.52649832648745676</v>
      </c>
      <c r="E1001" s="11">
        <v>16.747546902448729</v>
      </c>
      <c r="F1001" s="11">
        <v>17.26196859067468</v>
      </c>
    </row>
    <row r="1002" spans="1:6" ht="18" customHeight="1">
      <c r="A1002" s="94">
        <v>42359</v>
      </c>
      <c r="B1002" s="10">
        <v>2414.19</v>
      </c>
      <c r="C1002" s="11">
        <v>0.34999189448701173</v>
      </c>
      <c r="D1002" s="11">
        <v>0.8783329224417713</v>
      </c>
      <c r="E1002" s="11">
        <v>17.156153853619728</v>
      </c>
      <c r="F1002" s="11">
        <v>17.55548630250383</v>
      </c>
    </row>
    <row r="1003" spans="1:6" ht="18" customHeight="1">
      <c r="A1003" s="94">
        <v>42360</v>
      </c>
      <c r="B1003" s="10">
        <v>2412.54</v>
      </c>
      <c r="C1003" s="11">
        <v>-6.8345904837652238E-2</v>
      </c>
      <c r="D1003" s="11">
        <v>0.80938671302079879</v>
      </c>
      <c r="E1003" s="11">
        <v>17.076082420195469</v>
      </c>
      <c r="F1003" s="11">
        <v>17.382546417033183</v>
      </c>
    </row>
    <row r="1004" spans="1:6" ht="18" customHeight="1">
      <c r="A1004" s="94">
        <v>42361</v>
      </c>
      <c r="B1004" s="10">
        <v>2413.5</v>
      </c>
      <c r="C1004" s="11">
        <v>3.9792086348833244E-2</v>
      </c>
      <c r="D1004" s="11">
        <v>0.84950087122936946</v>
      </c>
      <c r="E1004" s="11">
        <v>17.122669436005957</v>
      </c>
      <c r="F1004" s="11">
        <v>16.996058927039257</v>
      </c>
    </row>
    <row r="1005" spans="1:6" ht="18" customHeight="1">
      <c r="A1005" s="94">
        <v>42362</v>
      </c>
      <c r="B1005" s="10">
        <v>2414.06</v>
      </c>
      <c r="C1005" s="11">
        <v>2.3202817484979654E-2</v>
      </c>
      <c r="D1005" s="11">
        <v>0.87290079685102828</v>
      </c>
      <c r="E1005" s="11">
        <v>17.149845195228707</v>
      </c>
      <c r="F1005" s="11">
        <v>16.997683367743544</v>
      </c>
    </row>
    <row r="1006" spans="1:6" ht="18" customHeight="1">
      <c r="A1006" s="94">
        <v>42366</v>
      </c>
      <c r="B1006" s="10">
        <v>2405.23</v>
      </c>
      <c r="C1006" s="11">
        <v>-0.36577384157808757</v>
      </c>
      <c r="D1006" s="11">
        <v>0.50393411249514131</v>
      </c>
      <c r="E1006" s="11">
        <v>16.721341706055348</v>
      </c>
      <c r="F1006" s="11">
        <v>16.65227850311366</v>
      </c>
    </row>
    <row r="1007" spans="1:6" ht="18" customHeight="1">
      <c r="A1007" s="94">
        <v>42367</v>
      </c>
      <c r="B1007" s="10">
        <v>2412.0300000000002</v>
      </c>
      <c r="C1007" s="11">
        <v>0.282717245336217</v>
      </c>
      <c r="D1007" s="11">
        <v>0.7880760664725095</v>
      </c>
      <c r="E1007" s="11">
        <v>17.051333068046183</v>
      </c>
      <c r="F1007" s="11">
        <v>16.810983582740093</v>
      </c>
    </row>
    <row r="1008" spans="1:6" ht="18" customHeight="1">
      <c r="A1008" s="94">
        <v>42368</v>
      </c>
      <c r="B1008" s="10">
        <v>2420.2800000000002</v>
      </c>
      <c r="C1008" s="11">
        <v>0.3420355468215508</v>
      </c>
      <c r="D1008" s="11">
        <v>1.1328071135773943</v>
      </c>
      <c r="E1008" s="11">
        <v>17.451690235167394</v>
      </c>
      <c r="F1008" s="11">
        <v>17.475633906729328</v>
      </c>
    </row>
    <row r="1009" spans="1:6" ht="18" customHeight="1">
      <c r="A1009" s="94">
        <v>42369</v>
      </c>
      <c r="B1009" s="10">
        <v>2421.1799999999998</v>
      </c>
      <c r="C1009" s="11">
        <v>3.7185780157655834E-2</v>
      </c>
      <c r="D1009" s="11">
        <v>1.1704141368979126</v>
      </c>
      <c r="E1009" s="11">
        <v>17.495365562489695</v>
      </c>
      <c r="F1009" s="11">
        <v>17.495365562489695</v>
      </c>
    </row>
    <row r="1010" spans="1:6" ht="18" customHeight="1">
      <c r="A1010" s="94">
        <v>42373</v>
      </c>
      <c r="B1010" s="10">
        <v>2428.14</v>
      </c>
      <c r="C1010" s="11">
        <v>0.28746313780882993</v>
      </c>
      <c r="D1010" s="11">
        <v>0.28746313780882993</v>
      </c>
      <c r="E1010" s="11">
        <v>0.28746313780882993</v>
      </c>
      <c r="F1010" s="11">
        <v>17.578070145705095</v>
      </c>
    </row>
    <row r="1011" spans="1:6" ht="18" customHeight="1">
      <c r="A1011" s="94">
        <v>42374</v>
      </c>
      <c r="B1011" s="10">
        <v>2432.61</v>
      </c>
      <c r="C1011" s="11">
        <v>0.18409152684772945</v>
      </c>
      <c r="D1011" s="11">
        <v>0.47208385993606772</v>
      </c>
      <c r="E1011" s="11">
        <v>0.47208385993606772</v>
      </c>
      <c r="F1011" s="11">
        <v>17.742068197768688</v>
      </c>
    </row>
    <row r="1012" spans="1:6" ht="18" customHeight="1">
      <c r="A1012" s="94">
        <v>42375</v>
      </c>
      <c r="B1012" s="10">
        <v>2436.09</v>
      </c>
      <c r="C1012" s="11">
        <v>0.14305622356234338</v>
      </c>
      <c r="D1012" s="11">
        <v>0.61581542884050489</v>
      </c>
      <c r="E1012" s="11">
        <v>0.61581542884050489</v>
      </c>
      <c r="F1012" s="11">
        <v>18.198270759138691</v>
      </c>
    </row>
    <row r="1013" spans="1:6" ht="18" customHeight="1">
      <c r="A1013" s="94">
        <v>42376</v>
      </c>
      <c r="B1013" s="10">
        <v>2436.14</v>
      </c>
      <c r="C1013" s="11">
        <v>2.0524693258305859E-3</v>
      </c>
      <c r="D1013" s="11">
        <v>0.61788053758911055</v>
      </c>
      <c r="E1013" s="11">
        <v>0.61788053758911055</v>
      </c>
      <c r="F1013" s="11">
        <v>18.066648573200972</v>
      </c>
    </row>
    <row r="1014" spans="1:6" ht="18" customHeight="1">
      <c r="A1014" s="94">
        <v>42377</v>
      </c>
      <c r="B1014" s="10">
        <v>2432.06</v>
      </c>
      <c r="C1014" s="11">
        <v>-0.1674780595532277</v>
      </c>
      <c r="D1014" s="11">
        <v>0.44936766370118342</v>
      </c>
      <c r="E1014" s="11">
        <v>0.44936766370118342</v>
      </c>
      <c r="F1014" s="11">
        <v>17.69493953281296</v>
      </c>
    </row>
    <row r="1015" spans="1:6" ht="18" customHeight="1">
      <c r="A1015" s="94">
        <v>42380</v>
      </c>
      <c r="B1015" s="10">
        <v>2432.0500000000002</v>
      </c>
      <c r="C1015" s="11">
        <v>-4.1117406641699716E-4</v>
      </c>
      <c r="D1015" s="11">
        <v>0.44895464195144896</v>
      </c>
      <c r="E1015" s="11">
        <v>0.44895464195144896</v>
      </c>
      <c r="F1015" s="11">
        <v>18.000533708546619</v>
      </c>
    </row>
    <row r="1016" spans="1:6" ht="18" customHeight="1">
      <c r="A1016" s="94">
        <v>42381</v>
      </c>
      <c r="B1016" s="10">
        <v>2434.7800000000002</v>
      </c>
      <c r="C1016" s="11">
        <v>0.1122509816821271</v>
      </c>
      <c r="D1016" s="11">
        <v>0.56170957962646817</v>
      </c>
      <c r="E1016" s="11">
        <v>0.56170957962646817</v>
      </c>
      <c r="F1016" s="11">
        <v>18.224194691812421</v>
      </c>
    </row>
    <row r="1017" spans="1:6" ht="18" customHeight="1">
      <c r="A1017" s="94">
        <v>42382</v>
      </c>
      <c r="B1017" s="10">
        <v>2428.2399999999998</v>
      </c>
      <c r="C1017" s="11">
        <v>-0.2686074306508357</v>
      </c>
      <c r="D1017" s="11">
        <v>0.29159335530608566</v>
      </c>
      <c r="E1017" s="11">
        <v>0.29159335530608566</v>
      </c>
      <c r="F1017" s="11">
        <v>17.982255823219017</v>
      </c>
    </row>
    <row r="1018" spans="1:6" ht="18" customHeight="1">
      <c r="A1018" s="94">
        <v>42383</v>
      </c>
      <c r="B1018" s="10">
        <v>2428.75</v>
      </c>
      <c r="C1018" s="11">
        <v>2.1002866273533982E-2</v>
      </c>
      <c r="D1018" s="11">
        <v>0.31265746454209875</v>
      </c>
      <c r="E1018" s="11">
        <v>0.31265746454209875</v>
      </c>
      <c r="F1018" s="11">
        <v>18.040873854827332</v>
      </c>
    </row>
    <row r="1019" spans="1:6" ht="18" customHeight="1">
      <c r="A1019" s="94">
        <v>42384</v>
      </c>
      <c r="B1019" s="10">
        <v>2432.04</v>
      </c>
      <c r="C1019" s="11">
        <v>0.13546062789500102</v>
      </c>
      <c r="D1019" s="11">
        <v>0.44854162020171451</v>
      </c>
      <c r="E1019" s="11">
        <v>0.44854162020171451</v>
      </c>
      <c r="F1019" s="11">
        <v>18.166314408570795</v>
      </c>
    </row>
    <row r="1020" spans="1:6" ht="18" customHeight="1">
      <c r="A1020" s="94">
        <v>42387</v>
      </c>
      <c r="B1020" s="10">
        <v>2429.92</v>
      </c>
      <c r="C1020" s="11">
        <v>-8.7169618920734937E-2</v>
      </c>
      <c r="D1020" s="11">
        <v>0.36098100925996413</v>
      </c>
      <c r="E1020" s="11">
        <v>0.36098100925996413</v>
      </c>
      <c r="F1020" s="11">
        <v>17.808019935906437</v>
      </c>
    </row>
    <row r="1021" spans="1:6" ht="18" customHeight="1">
      <c r="A1021" s="94">
        <v>42388</v>
      </c>
      <c r="B1021" s="10">
        <v>2431.94</v>
      </c>
      <c r="C1021" s="11">
        <v>8.3130308816747878E-2</v>
      </c>
      <c r="D1021" s="11">
        <v>0.44441140270448098</v>
      </c>
      <c r="E1021" s="11">
        <v>0.44441140270448098</v>
      </c>
      <c r="F1021" s="11">
        <v>17.819129609084694</v>
      </c>
    </row>
    <row r="1022" spans="1:6" ht="18" customHeight="1">
      <c r="A1022" s="94">
        <v>42389</v>
      </c>
      <c r="B1022" s="10">
        <v>2437.86</v>
      </c>
      <c r="C1022" s="11">
        <v>0.24342705823334754</v>
      </c>
      <c r="D1022" s="11">
        <v>0.68892027854188242</v>
      </c>
      <c r="E1022" s="11">
        <v>0.68892027854188242</v>
      </c>
      <c r="F1022" s="11">
        <v>18.170625302956857</v>
      </c>
    </row>
    <row r="1023" spans="1:6" ht="18" customHeight="1">
      <c r="A1023" s="94">
        <v>42390</v>
      </c>
      <c r="B1023" s="10">
        <v>2451.12</v>
      </c>
      <c r="C1023" s="11">
        <v>0.54391966724913754</v>
      </c>
      <c r="D1023" s="11">
        <v>1.2365871186776678</v>
      </c>
      <c r="E1023" s="11">
        <v>1.2365871186776678</v>
      </c>
      <c r="F1023" s="11">
        <v>18.693706781335351</v>
      </c>
    </row>
    <row r="1024" spans="1:6" ht="18" customHeight="1">
      <c r="A1024" s="94">
        <v>42391</v>
      </c>
      <c r="B1024" s="10">
        <v>2455.7800000000002</v>
      </c>
      <c r="C1024" s="11">
        <v>0.19011717092596303</v>
      </c>
      <c r="D1024" s="11">
        <v>1.4290552540496826</v>
      </c>
      <c r="E1024" s="11">
        <v>1.4290552540496826</v>
      </c>
      <c r="F1024" s="11">
        <v>18.991389794702094</v>
      </c>
    </row>
    <row r="1025" spans="1:6" ht="18" customHeight="1">
      <c r="A1025" s="94">
        <v>42394</v>
      </c>
      <c r="B1025" s="10">
        <v>2456.14</v>
      </c>
      <c r="C1025" s="11">
        <v>1.4659293584906585E-2</v>
      </c>
      <c r="D1025" s="11">
        <v>1.4439240370397899</v>
      </c>
      <c r="E1025" s="11">
        <v>1.4439240370397899</v>
      </c>
      <c r="F1025" s="11">
        <v>18.595667835172989</v>
      </c>
    </row>
    <row r="1026" spans="1:6" ht="18" customHeight="1">
      <c r="A1026" s="94">
        <v>42395</v>
      </c>
      <c r="B1026" s="10">
        <v>2453.88</v>
      </c>
      <c r="C1026" s="11">
        <v>-9.2014298859177668E-2</v>
      </c>
      <c r="D1026" s="11">
        <v>1.3505811216018682</v>
      </c>
      <c r="E1026" s="11">
        <v>1.3505811216018682</v>
      </c>
      <c r="F1026" s="11">
        <v>18.426501035196672</v>
      </c>
    </row>
    <row r="1027" spans="1:6" ht="18" customHeight="1">
      <c r="A1027" s="94">
        <v>42396</v>
      </c>
      <c r="B1027" s="10">
        <v>2451.14</v>
      </c>
      <c r="C1027" s="11">
        <v>-0.11165990186969843</v>
      </c>
      <c r="D1027" s="11">
        <v>1.2374131621771145</v>
      </c>
      <c r="E1027" s="11">
        <v>1.2374131621771145</v>
      </c>
      <c r="F1027" s="11">
        <v>18.583848167159299</v>
      </c>
    </row>
    <row r="1028" spans="1:6" ht="18" customHeight="1">
      <c r="A1028" s="94">
        <v>42397</v>
      </c>
      <c r="B1028" s="10">
        <v>2455.9699999999998</v>
      </c>
      <c r="C1028" s="11">
        <v>0.19705116802792855</v>
      </c>
      <c r="D1028" s="11">
        <v>1.4369026672944596</v>
      </c>
      <c r="E1028" s="11">
        <v>1.4369026672944596</v>
      </c>
      <c r="F1028" s="11">
        <v>18.902078875257789</v>
      </c>
    </row>
    <row r="1029" spans="1:6" ht="18" customHeight="1">
      <c r="A1029" s="94">
        <v>42398</v>
      </c>
      <c r="B1029" s="10">
        <v>2455.2600000000002</v>
      </c>
      <c r="C1029" s="11">
        <v>-2.8909147913025457E-2</v>
      </c>
      <c r="D1029" s="11">
        <v>1.4075781230639794</v>
      </c>
      <c r="E1029" s="11">
        <v>1.4075781230639794</v>
      </c>
      <c r="F1029" s="11">
        <v>18.365713734753886</v>
      </c>
    </row>
    <row r="1030" spans="1:6" ht="18" customHeight="1">
      <c r="A1030" s="94">
        <v>42401</v>
      </c>
      <c r="B1030" s="10">
        <v>2455.92</v>
      </c>
      <c r="C1030" s="11">
        <v>2.6881063512607106E-2</v>
      </c>
      <c r="D1030" s="11">
        <v>2.6881063512607106E-2</v>
      </c>
      <c r="E1030" s="11">
        <v>1.4348375585458539</v>
      </c>
      <c r="F1030" s="11">
        <v>17.812529981771096</v>
      </c>
    </row>
    <row r="1031" spans="1:6" ht="18" customHeight="1">
      <c r="A1031" s="94">
        <v>42402</v>
      </c>
      <c r="B1031" s="10">
        <v>2448.19</v>
      </c>
      <c r="C1031" s="11">
        <v>-0.31474966611290123</v>
      </c>
      <c r="D1031" s="11">
        <v>-0.28795321065794299</v>
      </c>
      <c r="E1031" s="11">
        <v>1.1155717460081593</v>
      </c>
      <c r="F1031" s="11">
        <v>17.094017094017101</v>
      </c>
    </row>
    <row r="1032" spans="1:6" ht="18" customHeight="1">
      <c r="A1032" s="94">
        <v>42403</v>
      </c>
      <c r="B1032" s="10">
        <v>2439.9899999999998</v>
      </c>
      <c r="C1032" s="11">
        <v>-0.33494132399856102</v>
      </c>
      <c r="D1032" s="11">
        <v>-0.62193006036022069</v>
      </c>
      <c r="E1032" s="11">
        <v>0.77689391123336726</v>
      </c>
      <c r="F1032" s="11">
        <v>16.505118606516646</v>
      </c>
    </row>
    <row r="1033" spans="1:6" ht="18" customHeight="1">
      <c r="A1033" s="94">
        <v>42404</v>
      </c>
      <c r="B1033" s="10">
        <v>2427.96</v>
      </c>
      <c r="C1033" s="11">
        <v>-0.49303480751968776</v>
      </c>
      <c r="D1033" s="11">
        <v>-1.1118985362039147</v>
      </c>
      <c r="E1033" s="11">
        <v>0.28002874631378738</v>
      </c>
      <c r="F1033" s="11">
        <v>15.572014737102657</v>
      </c>
    </row>
    <row r="1034" spans="1:6" ht="18" customHeight="1">
      <c r="A1034" s="94">
        <v>42405</v>
      </c>
      <c r="B1034" s="10">
        <v>2433.6999999999998</v>
      </c>
      <c r="C1034" s="11">
        <v>0.23641246149028738</v>
      </c>
      <c r="D1034" s="11">
        <v>-0.87811474141232804</v>
      </c>
      <c r="E1034" s="11">
        <v>0.51710323065612407</v>
      </c>
      <c r="F1034" s="11">
        <v>15.715250240112599</v>
      </c>
    </row>
    <row r="1035" spans="1:6" ht="18" customHeight="1">
      <c r="A1035" s="94">
        <v>42410</v>
      </c>
      <c r="B1035" s="10">
        <v>2433.67</v>
      </c>
      <c r="C1035" s="11">
        <v>-1.2326909643700645E-3</v>
      </c>
      <c r="D1035" s="11">
        <v>-0.87933660793562129</v>
      </c>
      <c r="E1035" s="11">
        <v>0.51586416540696511</v>
      </c>
      <c r="F1035" s="11">
        <v>14.980156855334027</v>
      </c>
    </row>
    <row r="1036" spans="1:6" ht="18" customHeight="1">
      <c r="A1036" s="94">
        <v>42411</v>
      </c>
      <c r="B1036" s="10">
        <v>2433.92</v>
      </c>
      <c r="C1036" s="11">
        <v>1.0272551331946822E-2</v>
      </c>
      <c r="D1036" s="11">
        <v>-0.86915438690811087</v>
      </c>
      <c r="E1036" s="11">
        <v>0.52618970915010443</v>
      </c>
      <c r="F1036" s="11">
        <v>14.81783744769578</v>
      </c>
    </row>
    <row r="1037" spans="1:6" ht="18" customHeight="1">
      <c r="A1037" s="94">
        <v>42412</v>
      </c>
      <c r="B1037" s="10">
        <v>2441.56</v>
      </c>
      <c r="C1037" s="11">
        <v>0.31389692348144926</v>
      </c>
      <c r="D1037" s="11">
        <v>-0.55798571230746274</v>
      </c>
      <c r="E1037" s="11">
        <v>0.84173832594025555</v>
      </c>
      <c r="F1037" s="11">
        <v>15.293550991882654</v>
      </c>
    </row>
    <row r="1038" spans="1:6" ht="18" customHeight="1">
      <c r="A1038" s="94">
        <v>42415</v>
      </c>
      <c r="B1038" s="10">
        <v>2447.85</v>
      </c>
      <c r="C1038" s="11">
        <v>0.25762217598583881</v>
      </c>
      <c r="D1038" s="11">
        <v>-0.3018010312553554</v>
      </c>
      <c r="E1038" s="11">
        <v>1.1015290065174765</v>
      </c>
      <c r="F1038" s="11">
        <v>15.403110606139169</v>
      </c>
    </row>
    <row r="1039" spans="1:6" ht="18" customHeight="1">
      <c r="A1039" s="94">
        <v>42416</v>
      </c>
      <c r="B1039" s="10">
        <v>2462.3200000000002</v>
      </c>
      <c r="C1039" s="11">
        <v>0.5911309925036301</v>
      </c>
      <c r="D1039" s="11">
        <v>0.28754592181683414</v>
      </c>
      <c r="E1039" s="11">
        <v>1.6991714783700651</v>
      </c>
      <c r="F1039" s="11">
        <v>16.085294159245311</v>
      </c>
    </row>
    <row r="1040" spans="1:6" ht="18" customHeight="1">
      <c r="A1040" s="94">
        <v>42417</v>
      </c>
      <c r="B1040" s="10">
        <v>2459.2199999999998</v>
      </c>
      <c r="C1040" s="11">
        <v>-0.12589752753502381</v>
      </c>
      <c r="D1040" s="11">
        <v>0.16128638107570925</v>
      </c>
      <c r="E1040" s="11">
        <v>1.5711347359552041</v>
      </c>
      <c r="F1040" s="11">
        <v>15.939145644067064</v>
      </c>
    </row>
    <row r="1041" spans="1:6" ht="18" customHeight="1">
      <c r="A1041" s="94">
        <v>42418</v>
      </c>
      <c r="B1041" s="10">
        <v>2465.4299999999998</v>
      </c>
      <c r="C1041" s="11">
        <v>0.25251909141923434</v>
      </c>
      <c r="D1041" s="11">
        <v>0.41421275139901237</v>
      </c>
      <c r="E1041" s="11">
        <v>1.8276212425346383</v>
      </c>
      <c r="F1041" s="11">
        <v>16.058466318316601</v>
      </c>
    </row>
    <row r="1042" spans="1:6" ht="18" customHeight="1">
      <c r="A1042" s="94">
        <v>42419</v>
      </c>
      <c r="B1042" s="10">
        <v>2468.9699999999998</v>
      </c>
      <c r="C1042" s="11">
        <v>0.14358550029811568</v>
      </c>
      <c r="D1042" s="11">
        <v>0.55839300114852719</v>
      </c>
      <c r="E1042" s="11">
        <v>1.9738309419373934</v>
      </c>
      <c r="F1042" s="11">
        <v>15.895040721008291</v>
      </c>
    </row>
    <row r="1043" spans="1:6" ht="18" customHeight="1">
      <c r="A1043" s="94">
        <v>42422</v>
      </c>
      <c r="B1043" s="10">
        <v>2459.2399999999998</v>
      </c>
      <c r="C1043" s="11">
        <v>-0.39409146324175248</v>
      </c>
      <c r="D1043" s="11">
        <v>0.16210095875790476</v>
      </c>
      <c r="E1043" s="11">
        <v>1.5719607794546508</v>
      </c>
      <c r="F1043" s="11">
        <v>15.275434057074278</v>
      </c>
    </row>
    <row r="1044" spans="1:6" ht="18" customHeight="1">
      <c r="A1044" s="94">
        <v>42423</v>
      </c>
      <c r="B1044" s="10">
        <v>2462.0300000000002</v>
      </c>
      <c r="C1044" s="11">
        <v>0.11344968364210839</v>
      </c>
      <c r="D1044" s="11">
        <v>0.2757345454249327</v>
      </c>
      <c r="E1044" s="11">
        <v>1.6871938476280324</v>
      </c>
      <c r="F1044" s="11">
        <v>15.306762832521571</v>
      </c>
    </row>
    <row r="1045" spans="1:6" ht="18" customHeight="1">
      <c r="A1045" s="94">
        <v>42424</v>
      </c>
      <c r="B1045" s="10">
        <v>2465.98</v>
      </c>
      <c r="C1045" s="11">
        <v>0.16043671279390992</v>
      </c>
      <c r="D1045" s="11">
        <v>0.4366136376595442</v>
      </c>
      <c r="E1045" s="11">
        <v>1.8503374387695226</v>
      </c>
      <c r="F1045" s="11">
        <v>15.659135785677103</v>
      </c>
    </row>
    <row r="1046" spans="1:6" ht="18" customHeight="1">
      <c r="A1046" s="94">
        <v>42425</v>
      </c>
      <c r="B1046" s="10">
        <v>2467.44</v>
      </c>
      <c r="C1046" s="11">
        <v>5.9205670767803475E-2</v>
      </c>
      <c r="D1046" s="11">
        <v>0.49607780846019356</v>
      </c>
      <c r="E1046" s="11">
        <v>1.9106386142294429</v>
      </c>
      <c r="F1046" s="11">
        <v>15.331653758244034</v>
      </c>
    </row>
    <row r="1047" spans="1:6" ht="18" customHeight="1">
      <c r="A1047" s="94">
        <v>42426</v>
      </c>
      <c r="B1047" s="10">
        <v>2474.0500000000002</v>
      </c>
      <c r="C1047" s="11">
        <v>0.26788898615570655</v>
      </c>
      <c r="D1047" s="11">
        <v>0.76529573242751781</v>
      </c>
      <c r="E1047" s="11">
        <v>2.1836459907979</v>
      </c>
      <c r="F1047" s="11">
        <v>15.372060380244456</v>
      </c>
    </row>
    <row r="1048" spans="1:6" ht="18" customHeight="1">
      <c r="A1048" s="94">
        <v>42429</v>
      </c>
      <c r="B1048" s="10">
        <v>2476.5</v>
      </c>
      <c r="C1048" s="11">
        <v>9.9027909702709138E-2</v>
      </c>
      <c r="D1048" s="11">
        <v>0.86508149849708893</v>
      </c>
      <c r="E1048" s="11">
        <v>2.2848363194805987</v>
      </c>
      <c r="F1048" s="11">
        <v>15.430867327914077</v>
      </c>
    </row>
    <row r="1049" spans="1:6" ht="18" customHeight="1">
      <c r="A1049" s="94">
        <v>42430</v>
      </c>
      <c r="B1049" s="10">
        <v>2478.63</v>
      </c>
      <c r="C1049" s="11">
        <v>8.6008479709276386E-2</v>
      </c>
      <c r="D1049" s="11">
        <v>8.6008479709276386E-2</v>
      </c>
      <c r="E1049" s="11">
        <v>2.3728099521720836</v>
      </c>
      <c r="F1049" s="11">
        <v>15.530147662018056</v>
      </c>
    </row>
    <row r="1050" spans="1:6" ht="18" customHeight="1">
      <c r="A1050" s="94">
        <v>42431</v>
      </c>
      <c r="B1050" s="10">
        <v>2475.4299999999998</v>
      </c>
      <c r="C1050" s="11">
        <v>-0.12910357737945244</v>
      </c>
      <c r="D1050" s="11">
        <v>-4.320613769432935E-2</v>
      </c>
      <c r="E1050" s="11">
        <v>2.2406429922599669</v>
      </c>
      <c r="F1050" s="11">
        <v>14.975313630684472</v>
      </c>
    </row>
    <row r="1051" spans="1:6" ht="18" customHeight="1">
      <c r="A1051" s="94">
        <v>42432</v>
      </c>
      <c r="B1051" s="10">
        <v>2465.21</v>
      </c>
      <c r="C1051" s="11">
        <v>-0.41285756414036756</v>
      </c>
      <c r="D1051" s="11">
        <v>-0.45588532202704979</v>
      </c>
      <c r="E1051" s="11">
        <v>1.8185347640406802</v>
      </c>
      <c r="F1051" s="11">
        <v>14.360932252138593</v>
      </c>
    </row>
    <row r="1052" spans="1:6" ht="18" customHeight="1">
      <c r="A1052" s="94">
        <v>42433</v>
      </c>
      <c r="B1052" s="10">
        <v>2463.1</v>
      </c>
      <c r="C1052" s="11">
        <v>-8.5591085546465884E-2</v>
      </c>
      <c r="D1052" s="11">
        <v>-0.54108621037755045</v>
      </c>
      <c r="E1052" s="11">
        <v>1.7313871748486198</v>
      </c>
      <c r="F1052" s="11">
        <v>13.737532323605461</v>
      </c>
    </row>
    <row r="1053" spans="1:6" ht="18" customHeight="1">
      <c r="A1053" s="94">
        <v>42436</v>
      </c>
      <c r="B1053" s="10">
        <v>2461.2800000000002</v>
      </c>
      <c r="C1053" s="11">
        <v>-7.3890625634354112E-2</v>
      </c>
      <c r="D1053" s="11">
        <v>-0.61457702402583081</v>
      </c>
      <c r="E1053" s="11">
        <v>1.6562172163986366</v>
      </c>
      <c r="F1053" s="11">
        <v>13.024590728537655</v>
      </c>
    </row>
    <row r="1054" spans="1:6" ht="18" customHeight="1">
      <c r="A1054" s="94">
        <v>42437</v>
      </c>
      <c r="B1054" s="10">
        <v>2464.83</v>
      </c>
      <c r="C1054" s="11">
        <v>0.14423389455890945</v>
      </c>
      <c r="D1054" s="11">
        <v>-0.4712295578437331</v>
      </c>
      <c r="E1054" s="11">
        <v>1.8028399375511261</v>
      </c>
      <c r="F1054" s="11">
        <v>13.187610497554703</v>
      </c>
    </row>
    <row r="1055" spans="1:6" ht="18" customHeight="1">
      <c r="A1055" s="94">
        <v>42438</v>
      </c>
      <c r="B1055" s="10">
        <v>2465.84</v>
      </c>
      <c r="C1055" s="11">
        <v>4.0976456794195038E-2</v>
      </c>
      <c r="D1055" s="11">
        <v>-0.43044619422571984</v>
      </c>
      <c r="E1055" s="11">
        <v>1.8445551342733735</v>
      </c>
      <c r="F1055" s="11">
        <v>12.804560051968483</v>
      </c>
    </row>
    <row r="1056" spans="1:6" ht="18" customHeight="1">
      <c r="A1056" s="94">
        <v>42439</v>
      </c>
      <c r="B1056" s="10">
        <v>2467.08</v>
      </c>
      <c r="C1056" s="11">
        <v>5.0287123252101829E-2</v>
      </c>
      <c r="D1056" s="11">
        <v>-0.38037552998183566</v>
      </c>
      <c r="E1056" s="11">
        <v>1.8957698312393134</v>
      </c>
      <c r="F1056" s="11">
        <v>13.054715424800655</v>
      </c>
    </row>
    <row r="1057" spans="1:6" ht="18" customHeight="1">
      <c r="A1057" s="94">
        <v>42440</v>
      </c>
      <c r="B1057" s="10">
        <v>2471.3000000000002</v>
      </c>
      <c r="C1057" s="11">
        <v>0.17105241824344475</v>
      </c>
      <c r="D1057" s="11">
        <v>-0.20997375328083434</v>
      </c>
      <c r="E1057" s="11">
        <v>2.0700650096234119</v>
      </c>
      <c r="F1057" s="11">
        <v>12.837535500013718</v>
      </c>
    </row>
    <row r="1058" spans="1:6" ht="18" customHeight="1">
      <c r="A1058" s="94">
        <v>42443</v>
      </c>
      <c r="B1058" s="10">
        <v>2469.34</v>
      </c>
      <c r="C1058" s="11">
        <v>-7.9310484360461952E-2</v>
      </c>
      <c r="D1058" s="11">
        <v>-0.28911770644053369</v>
      </c>
      <c r="E1058" s="11">
        <v>1.9891127466772573</v>
      </c>
      <c r="F1058" s="11">
        <v>11.780363043773502</v>
      </c>
    </row>
    <row r="1059" spans="1:6" ht="18" customHeight="1">
      <c r="A1059" s="94">
        <v>42444</v>
      </c>
      <c r="B1059" s="10">
        <v>2474.9499999999998</v>
      </c>
      <c r="C1059" s="11">
        <v>0.22718621170028097</v>
      </c>
      <c r="D1059" s="11">
        <v>-6.25883303048691E-2</v>
      </c>
      <c r="E1059" s="11">
        <v>2.2208179482731571</v>
      </c>
      <c r="F1059" s="11">
        <v>12.034312615997456</v>
      </c>
    </row>
    <row r="1060" spans="1:6" ht="18" customHeight="1">
      <c r="A1060" s="94">
        <v>42445</v>
      </c>
      <c r="B1060" s="10">
        <v>2472.25</v>
      </c>
      <c r="C1060" s="11">
        <v>-0.10909311299217572</v>
      </c>
      <c r="D1060" s="11">
        <v>-0.17161316373914826</v>
      </c>
      <c r="E1060" s="11">
        <v>2.1093020758473191</v>
      </c>
      <c r="F1060" s="11">
        <v>11.790639837214556</v>
      </c>
    </row>
    <row r="1061" spans="1:6" ht="18" customHeight="1">
      <c r="A1061" s="94">
        <v>42446</v>
      </c>
      <c r="B1061" s="10">
        <v>2471.46</v>
      </c>
      <c r="C1061" s="11">
        <v>-3.1954697138236732E-2</v>
      </c>
      <c r="D1061" s="11">
        <v>-0.20351302241066183</v>
      </c>
      <c r="E1061" s="11">
        <v>2.0766733576190299</v>
      </c>
      <c r="F1061" s="11">
        <v>11.621668006539787</v>
      </c>
    </row>
    <row r="1062" spans="1:6" ht="18" customHeight="1">
      <c r="A1062" s="94">
        <v>42447</v>
      </c>
      <c r="B1062" s="10">
        <v>2474.75</v>
      </c>
      <c r="C1062" s="11">
        <v>0.13311969443163818</v>
      </c>
      <c r="D1062" s="11">
        <v>-7.066424389259307E-2</v>
      </c>
      <c r="E1062" s="11">
        <v>2.2125575132786457</v>
      </c>
      <c r="F1062" s="11">
        <v>11.849568601219396</v>
      </c>
    </row>
    <row r="1063" spans="1:6" ht="18" customHeight="1">
      <c r="A1063" s="94">
        <v>42450</v>
      </c>
      <c r="B1063" s="10">
        <v>2477.48</v>
      </c>
      <c r="C1063" s="11">
        <v>0.11031417314879555</v>
      </c>
      <c r="D1063" s="11">
        <v>3.9571976579844126E-2</v>
      </c>
      <c r="E1063" s="11">
        <v>2.3253124509536649</v>
      </c>
      <c r="F1063" s="11">
        <v>11.837994980227883</v>
      </c>
    </row>
    <row r="1064" spans="1:6" ht="18" customHeight="1">
      <c r="A1064" s="94">
        <v>42451</v>
      </c>
      <c r="B1064" s="10">
        <v>2484.7800000000002</v>
      </c>
      <c r="C1064" s="11">
        <v>0.29465424544294905</v>
      </c>
      <c r="D1064" s="11">
        <v>0.33434282253179681</v>
      </c>
      <c r="E1064" s="11">
        <v>2.6268183282531776</v>
      </c>
      <c r="F1064" s="11">
        <v>12.167530380455416</v>
      </c>
    </row>
    <row r="1065" spans="1:6" ht="18" customHeight="1">
      <c r="A1065" s="94">
        <v>42452</v>
      </c>
      <c r="B1065" s="10">
        <v>2483.61</v>
      </c>
      <c r="C1065" s="11">
        <v>-4.7086663608053581E-2</v>
      </c>
      <c r="D1065" s="11">
        <v>0.28709872804362213</v>
      </c>
      <c r="E1065" s="11">
        <v>2.5784947835353123</v>
      </c>
      <c r="F1065" s="11">
        <v>12.435997845091041</v>
      </c>
    </row>
    <row r="1066" spans="1:6" ht="18" customHeight="1">
      <c r="A1066" s="94">
        <v>42453</v>
      </c>
      <c r="B1066" s="10">
        <v>2477.25</v>
      </c>
      <c r="C1066" s="11">
        <v>-0.25607885296000665</v>
      </c>
      <c r="D1066" s="11">
        <v>3.0284675953962115E-2</v>
      </c>
      <c r="E1066" s="11">
        <v>2.3158129507099945</v>
      </c>
      <c r="F1066" s="11">
        <v>12.340824989116239</v>
      </c>
    </row>
    <row r="1067" spans="1:6" ht="18" customHeight="1">
      <c r="A1067" s="94">
        <v>42457</v>
      </c>
      <c r="B1067" s="10">
        <v>2483.56</v>
      </c>
      <c r="C1067" s="11">
        <v>0.25471793319205016</v>
      </c>
      <c r="D1067" s="11">
        <v>0.28507974964666616</v>
      </c>
      <c r="E1067" s="11">
        <v>2.5764296747866844</v>
      </c>
      <c r="F1067" s="11">
        <v>12.282763983579571</v>
      </c>
    </row>
    <row r="1068" spans="1:6" ht="18" customHeight="1">
      <c r="A1068" s="94">
        <v>42458</v>
      </c>
      <c r="B1068" s="10">
        <v>2486.6999999999998</v>
      </c>
      <c r="C1068" s="11">
        <v>0.1264314129717059</v>
      </c>
      <c r="D1068" s="11">
        <v>0.41187159297395581</v>
      </c>
      <c r="E1068" s="11">
        <v>2.7061185042004388</v>
      </c>
      <c r="F1068" s="11">
        <v>12.42472466860769</v>
      </c>
    </row>
    <row r="1069" spans="1:6" ht="18" customHeight="1">
      <c r="A1069" s="94">
        <v>42459</v>
      </c>
      <c r="B1069" s="10">
        <v>2479.08</v>
      </c>
      <c r="C1069" s="11">
        <v>-0.30643020871033988</v>
      </c>
      <c r="D1069" s="11">
        <v>0.10417928528163589</v>
      </c>
      <c r="E1069" s="11">
        <v>2.3913959309097343</v>
      </c>
      <c r="F1069" s="11">
        <v>11.954695713434127</v>
      </c>
    </row>
    <row r="1070" spans="1:6" ht="18" customHeight="1">
      <c r="A1070" s="94">
        <v>42460</v>
      </c>
      <c r="B1070" s="10">
        <v>2466.6</v>
      </c>
      <c r="C1070" s="11">
        <v>-0.50341255627087689</v>
      </c>
      <c r="D1070" s="11">
        <v>-0.39975772259237541</v>
      </c>
      <c r="E1070" s="11">
        <v>1.8759447872525037</v>
      </c>
      <c r="F1070" s="11">
        <v>11.36897236770813</v>
      </c>
    </row>
    <row r="1071" spans="1:6" ht="18" customHeight="1">
      <c r="A1071" s="94">
        <v>42461</v>
      </c>
      <c r="B1071" s="10">
        <v>2473.15</v>
      </c>
      <c r="C1071" s="11">
        <v>0.26554771750588735</v>
      </c>
      <c r="D1071" s="11">
        <v>0.26554771750588735</v>
      </c>
      <c r="E1071" s="11">
        <v>2.1464740333225985</v>
      </c>
      <c r="F1071" s="11">
        <v>11.696482203263535</v>
      </c>
    </row>
    <row r="1072" spans="1:6" ht="18" customHeight="1">
      <c r="A1072" s="94">
        <v>42464</v>
      </c>
      <c r="B1072" s="10">
        <v>2467.4499999999998</v>
      </c>
      <c r="C1072" s="11">
        <v>-0.23047530477328104</v>
      </c>
      <c r="D1072" s="11">
        <v>3.4460390821378084E-2</v>
      </c>
      <c r="E1072" s="11">
        <v>1.9110516359791552</v>
      </c>
      <c r="F1072" s="11">
        <v>11.679136058947858</v>
      </c>
    </row>
    <row r="1073" spans="1:6" ht="18" customHeight="1">
      <c r="A1073" s="94">
        <v>42465</v>
      </c>
      <c r="B1073" s="10">
        <v>2470.9499999999998</v>
      </c>
      <c r="C1073" s="11">
        <v>0.14184684593405716</v>
      </c>
      <c r="D1073" s="11">
        <v>0.17635611773290094</v>
      </c>
      <c r="E1073" s="11">
        <v>2.0556092483830168</v>
      </c>
      <c r="F1073" s="11">
        <v>11.837549391013891</v>
      </c>
    </row>
    <row r="1074" spans="1:6" ht="18" customHeight="1">
      <c r="A1074" s="94">
        <v>42466</v>
      </c>
      <c r="B1074" s="10">
        <v>2467.0100000000002</v>
      </c>
      <c r="C1074" s="11">
        <v>-0.1594528420243102</v>
      </c>
      <c r="D1074" s="11">
        <v>1.6622070866789684E-2</v>
      </c>
      <c r="E1074" s="11">
        <v>1.8928786789912611</v>
      </c>
      <c r="F1074" s="11">
        <v>11.607191328423315</v>
      </c>
    </row>
    <row r="1075" spans="1:6" ht="18" customHeight="1">
      <c r="A1075" s="94">
        <v>42467</v>
      </c>
      <c r="B1075" s="10">
        <v>2466.62</v>
      </c>
      <c r="C1075" s="11">
        <v>-1.5808610423162506E-2</v>
      </c>
      <c r="D1075" s="11">
        <v>8.1083272520654504E-4</v>
      </c>
      <c r="E1075" s="11">
        <v>1.8767708307519504</v>
      </c>
      <c r="F1075" s="11">
        <v>11.500264441440899</v>
      </c>
    </row>
    <row r="1076" spans="1:6" ht="18" customHeight="1">
      <c r="A1076" s="94">
        <v>42468</v>
      </c>
      <c r="B1076" s="10">
        <v>2474.5100000000002</v>
      </c>
      <c r="C1076" s="11">
        <v>0.31987091647680543</v>
      </c>
      <c r="D1076" s="11">
        <v>0.32068434282008784</v>
      </c>
      <c r="E1076" s="11">
        <v>2.202644991285263</v>
      </c>
      <c r="F1076" s="11">
        <v>12.095583238958096</v>
      </c>
    </row>
    <row r="1077" spans="1:6" ht="18" customHeight="1">
      <c r="A1077" s="94">
        <v>42471</v>
      </c>
      <c r="B1077" s="10">
        <v>2472.41</v>
      </c>
      <c r="C1077" s="11">
        <v>-8.4865286460766853E-2</v>
      </c>
      <c r="D1077" s="11">
        <v>0.23554690667315636</v>
      </c>
      <c r="E1077" s="11">
        <v>2.1159104238429149</v>
      </c>
      <c r="F1077" s="11">
        <v>11.605095426394364</v>
      </c>
    </row>
    <row r="1078" spans="1:6" ht="18" customHeight="1">
      <c r="A1078" s="94">
        <v>42472</v>
      </c>
      <c r="B1078" s="10">
        <v>2478.14</v>
      </c>
      <c r="C1078" s="11">
        <v>0.23175767773144784</v>
      </c>
      <c r="D1078" s="11">
        <v>0.46785048244546434</v>
      </c>
      <c r="E1078" s="11">
        <v>2.3525718864355394</v>
      </c>
      <c r="F1078" s="11">
        <v>11.863748803784535</v>
      </c>
    </row>
    <row r="1079" spans="1:6" ht="18" customHeight="1">
      <c r="A1079" s="94">
        <v>42473</v>
      </c>
      <c r="B1079" s="10">
        <v>2494.16</v>
      </c>
      <c r="C1079" s="11">
        <v>0.64645258137150385</v>
      </c>
      <c r="D1079" s="11">
        <v>1.1173274953377055</v>
      </c>
      <c r="E1079" s="11">
        <v>3.0142327294955251</v>
      </c>
      <c r="F1079" s="11">
        <v>12.407778804335567</v>
      </c>
    </row>
    <row r="1080" spans="1:6" ht="18" customHeight="1">
      <c r="A1080" s="94">
        <v>42474</v>
      </c>
      <c r="B1080" s="10">
        <v>2497.3200000000002</v>
      </c>
      <c r="C1080" s="11">
        <v>0.12669596176670961</v>
      </c>
      <c r="D1080" s="11">
        <v>1.2454390659207171</v>
      </c>
      <c r="E1080" s="11">
        <v>3.1447476024087484</v>
      </c>
      <c r="F1080" s="11">
        <v>12.823246652330278</v>
      </c>
    </row>
    <row r="1081" spans="1:6" ht="18" customHeight="1">
      <c r="A1081" s="94">
        <v>42475</v>
      </c>
      <c r="B1081" s="10">
        <v>2501.27</v>
      </c>
      <c r="C1081" s="11">
        <v>0.15816955776590813</v>
      </c>
      <c r="D1081" s="11">
        <v>1.4055785291494427</v>
      </c>
      <c r="E1081" s="11">
        <v>3.3078911935502608</v>
      </c>
      <c r="F1081" s="11">
        <v>13.040511226002405</v>
      </c>
    </row>
    <row r="1082" spans="1:6" ht="18" customHeight="1">
      <c r="A1082" s="94">
        <v>42478</v>
      </c>
      <c r="B1082" s="10">
        <v>2507.2199999999998</v>
      </c>
      <c r="C1082" s="11">
        <v>0.23787915738804344</v>
      </c>
      <c r="D1082" s="11">
        <v>1.6468012648990449</v>
      </c>
      <c r="E1082" s="11">
        <v>3.5536391346368212</v>
      </c>
      <c r="F1082" s="11">
        <v>13.46273074085973</v>
      </c>
    </row>
    <row r="1083" spans="1:6" ht="18" customHeight="1">
      <c r="A1083" s="94">
        <v>42479</v>
      </c>
      <c r="B1083" s="10">
        <v>2505.83</v>
      </c>
      <c r="C1083" s="11">
        <v>-5.5439889598829506E-2</v>
      </c>
      <c r="D1083" s="11">
        <v>1.5904483904970457</v>
      </c>
      <c r="E1083" s="11">
        <v>3.4962291114250199</v>
      </c>
      <c r="F1083" s="11">
        <v>13.399827128201181</v>
      </c>
    </row>
    <row r="1084" spans="1:6" ht="18" customHeight="1">
      <c r="A1084" s="94">
        <v>42480</v>
      </c>
      <c r="B1084" s="10">
        <v>2507.1999999999998</v>
      </c>
      <c r="C1084" s="11">
        <v>5.4672503721309162E-2</v>
      </c>
      <c r="D1084" s="11">
        <v>1.6459904321738383</v>
      </c>
      <c r="E1084" s="11">
        <v>3.5528130911373745</v>
      </c>
      <c r="F1084" s="11">
        <v>13.826010369280773</v>
      </c>
    </row>
    <row r="1085" spans="1:6" ht="18" customHeight="1">
      <c r="A1085" s="94">
        <v>42482</v>
      </c>
      <c r="B1085" s="10">
        <v>2507.87</v>
      </c>
      <c r="C1085" s="11">
        <v>2.6723037651565917E-2</v>
      </c>
      <c r="D1085" s="11">
        <v>1.6731533284683353</v>
      </c>
      <c r="E1085" s="11">
        <v>3.5804855483689835</v>
      </c>
      <c r="F1085" s="11">
        <v>13.929358319136842</v>
      </c>
    </row>
    <row r="1086" spans="1:6" ht="18" customHeight="1">
      <c r="A1086" s="94">
        <v>42485</v>
      </c>
      <c r="B1086" s="10">
        <v>2509.4699999999998</v>
      </c>
      <c r="C1086" s="11">
        <v>6.379916024354948E-2</v>
      </c>
      <c r="D1086" s="11">
        <v>1.7380199464850365</v>
      </c>
      <c r="E1086" s="11">
        <v>3.6465690283250307</v>
      </c>
      <c r="F1086" s="11">
        <v>14.5149882038341</v>
      </c>
    </row>
    <row r="1087" spans="1:6" ht="18" customHeight="1">
      <c r="A1087" s="94">
        <v>42486</v>
      </c>
      <c r="B1087" s="10">
        <v>2510.3200000000002</v>
      </c>
      <c r="C1087" s="11">
        <v>3.3871694023046572E-2</v>
      </c>
      <c r="D1087" s="11">
        <v>1.7724803373064146</v>
      </c>
      <c r="E1087" s="11">
        <v>3.6816758770517044</v>
      </c>
      <c r="F1087" s="11">
        <v>14.553776370249039</v>
      </c>
    </row>
    <row r="1088" spans="1:6" ht="18" customHeight="1">
      <c r="A1088" s="94">
        <v>42487</v>
      </c>
      <c r="B1088" s="10">
        <v>2519.75</v>
      </c>
      <c r="C1088" s="11">
        <v>0.37564931960865078</v>
      </c>
      <c r="D1088" s="11">
        <v>2.1547879672423553</v>
      </c>
      <c r="E1088" s="11">
        <v>4.0711553870426798</v>
      </c>
      <c r="F1088" s="11">
        <v>15.064958787131545</v>
      </c>
    </row>
    <row r="1089" spans="1:6" ht="18" customHeight="1">
      <c r="A1089" s="94">
        <v>42488</v>
      </c>
      <c r="B1089" s="10">
        <v>2515.08</v>
      </c>
      <c r="C1089" s="11">
        <v>-0.18533584681019732</v>
      </c>
      <c r="D1089" s="11">
        <v>1.9654585259061053</v>
      </c>
      <c r="E1089" s="11">
        <v>3.8782742299209527</v>
      </c>
      <c r="F1089" s="11">
        <v>14.711315238559997</v>
      </c>
    </row>
    <row r="1090" spans="1:6" ht="18" customHeight="1">
      <c r="A1090" s="94">
        <v>42489</v>
      </c>
      <c r="B1090" s="10">
        <v>2525.06</v>
      </c>
      <c r="C1090" s="11">
        <v>0.3968064634126911</v>
      </c>
      <c r="D1090" s="11">
        <v>2.3700640557853037</v>
      </c>
      <c r="E1090" s="11">
        <v>4.2904699361468346</v>
      </c>
      <c r="F1090" s="11">
        <v>14.902369435330831</v>
      </c>
    </row>
    <row r="1091" spans="1:6" ht="18" customHeight="1">
      <c r="A1091" s="94">
        <v>42492</v>
      </c>
      <c r="B1091" s="10">
        <v>2523.44</v>
      </c>
      <c r="C1091" s="11">
        <v>-6.4156891321387466E-2</v>
      </c>
      <c r="D1091" s="11">
        <v>-6.4156891321387466E-2</v>
      </c>
      <c r="E1091" s="11">
        <v>4.2235604126913406</v>
      </c>
      <c r="F1091" s="11">
        <v>14.837012664910066</v>
      </c>
    </row>
    <row r="1092" spans="1:6" ht="18" customHeight="1">
      <c r="A1092" s="94">
        <v>42493</v>
      </c>
      <c r="B1092" s="10">
        <v>2519.8000000000002</v>
      </c>
      <c r="C1092" s="11">
        <v>-0.14424753511079746</v>
      </c>
      <c r="D1092" s="11">
        <v>-0.20831188169785353</v>
      </c>
      <c r="E1092" s="11">
        <v>4.0732204957913298</v>
      </c>
      <c r="F1092" s="11">
        <v>14.67136310474606</v>
      </c>
    </row>
    <row r="1093" spans="1:6" ht="18" customHeight="1">
      <c r="A1093" s="94">
        <v>42494</v>
      </c>
      <c r="B1093" s="10">
        <v>2521.9</v>
      </c>
      <c r="C1093" s="11">
        <v>8.3339947614891052E-2</v>
      </c>
      <c r="D1093" s="11">
        <v>-0.12514554109605003</v>
      </c>
      <c r="E1093" s="11">
        <v>4.1599550632336335</v>
      </c>
      <c r="F1093" s="11">
        <v>14.268755182397763</v>
      </c>
    </row>
    <row r="1094" spans="1:6" ht="18" customHeight="1">
      <c r="A1094" s="94">
        <v>42495</v>
      </c>
      <c r="B1094" s="10">
        <v>2525.9699999999998</v>
      </c>
      <c r="C1094" s="11">
        <v>0.16138625639396942</v>
      </c>
      <c r="D1094" s="11">
        <v>3.6038747594102638E-2</v>
      </c>
      <c r="E1094" s="11">
        <v>4.3280549153718484</v>
      </c>
      <c r="F1094" s="11">
        <v>14.850751358355874</v>
      </c>
    </row>
    <row r="1095" spans="1:6" ht="18" customHeight="1">
      <c r="A1095" s="94">
        <v>42496</v>
      </c>
      <c r="B1095" s="10">
        <v>2529.75</v>
      </c>
      <c r="C1095" s="11">
        <v>0.14964548272544675</v>
      </c>
      <c r="D1095" s="11">
        <v>0.18573816067737337</v>
      </c>
      <c r="E1095" s="11">
        <v>4.4841771367680305</v>
      </c>
      <c r="F1095" s="11">
        <v>15.193366392087748</v>
      </c>
    </row>
    <row r="1096" spans="1:6" ht="18" customHeight="1">
      <c r="A1096" s="94">
        <v>42499</v>
      </c>
      <c r="B1096" s="10">
        <v>2529.29</v>
      </c>
      <c r="C1096" s="11">
        <v>-1.8183614981714946E-2</v>
      </c>
      <c r="D1096" s="11">
        <v>0.16752077178363578</v>
      </c>
      <c r="E1096" s="11">
        <v>4.4651781362806675</v>
      </c>
      <c r="F1096" s="11">
        <v>15.087522921586549</v>
      </c>
    </row>
    <row r="1097" spans="1:6" ht="18" customHeight="1">
      <c r="A1097" s="94">
        <v>42500</v>
      </c>
      <c r="B1097" s="10">
        <v>2541.89</v>
      </c>
      <c r="C1097" s="11">
        <v>0.49816351624367705</v>
      </c>
      <c r="D1097" s="11">
        <v>0.66651881539447899</v>
      </c>
      <c r="E1097" s="11">
        <v>4.9855855409345784</v>
      </c>
      <c r="F1097" s="11">
        <v>15.660846972530496</v>
      </c>
    </row>
    <row r="1098" spans="1:6" ht="18" customHeight="1">
      <c r="A1098" s="94">
        <v>42501</v>
      </c>
      <c r="B1098" s="10">
        <v>2549.66</v>
      </c>
      <c r="C1098" s="11">
        <v>0.30567805845256313</v>
      </c>
      <c r="D1098" s="11">
        <v>0.97423427562117748</v>
      </c>
      <c r="E1098" s="11">
        <v>5.3065034404711664</v>
      </c>
      <c r="F1098" s="11">
        <v>15.629790205984516</v>
      </c>
    </row>
    <row r="1099" spans="1:6" ht="18" customHeight="1">
      <c r="A1099" s="94">
        <v>42502</v>
      </c>
      <c r="B1099" s="10">
        <v>2556.1799999999998</v>
      </c>
      <c r="C1099" s="11">
        <v>0.25572037055920926</v>
      </c>
      <c r="D1099" s="11">
        <v>1.2324459616801064</v>
      </c>
      <c r="E1099" s="11">
        <v>5.5757936212921022</v>
      </c>
      <c r="F1099" s="11">
        <v>16.139848701697002</v>
      </c>
    </row>
    <row r="1100" spans="1:6" ht="18" customHeight="1">
      <c r="A1100" s="94">
        <v>42503</v>
      </c>
      <c r="B1100" s="10">
        <v>2554.6999999999998</v>
      </c>
      <c r="C1100" s="11">
        <v>-5.7898896008889977E-2</v>
      </c>
      <c r="D1100" s="11">
        <v>1.1738334930655014</v>
      </c>
      <c r="E1100" s="11">
        <v>5.5146664023327574</v>
      </c>
      <c r="F1100" s="11">
        <v>15.953540515883624</v>
      </c>
    </row>
    <row r="1101" spans="1:6" ht="18" customHeight="1">
      <c r="A1101" s="94">
        <v>42506</v>
      </c>
      <c r="B1101" s="10">
        <v>2556.06</v>
      </c>
      <c r="C1101" s="11">
        <v>5.3235213528002312E-2</v>
      </c>
      <c r="D1101" s="11">
        <v>1.2276935993600135</v>
      </c>
      <c r="E1101" s="11">
        <v>5.5708373602953998</v>
      </c>
      <c r="F1101" s="11">
        <v>15.624816230520434</v>
      </c>
    </row>
    <row r="1102" spans="1:6" ht="18" customHeight="1">
      <c r="A1102" s="94">
        <v>42507</v>
      </c>
      <c r="B1102" s="10">
        <v>2552.58</v>
      </c>
      <c r="C1102" s="11">
        <v>-0.13614703880190371</v>
      </c>
      <c r="D1102" s="11">
        <v>1.0898750920770084</v>
      </c>
      <c r="E1102" s="11">
        <v>5.4271057913909848</v>
      </c>
      <c r="F1102" s="11">
        <v>15.467396467102423</v>
      </c>
    </row>
    <row r="1103" spans="1:6" ht="18" customHeight="1">
      <c r="A1103" s="94">
        <v>42508</v>
      </c>
      <c r="B1103" s="10">
        <v>2549.31</v>
      </c>
      <c r="C1103" s="11">
        <v>-0.12810568131067512</v>
      </c>
      <c r="D1103" s="11">
        <v>0.96037321885420468</v>
      </c>
      <c r="E1103" s="11">
        <v>5.2920476792307936</v>
      </c>
      <c r="F1103" s="11">
        <v>15.089884698382882</v>
      </c>
    </row>
    <row r="1104" spans="1:6" ht="18" customHeight="1">
      <c r="A1104" s="94">
        <v>42509</v>
      </c>
      <c r="B1104" s="10">
        <v>2549.67</v>
      </c>
      <c r="C1104" s="11">
        <v>1.4121468161976125E-2</v>
      </c>
      <c r="D1104" s="11">
        <v>0.97463030581452781</v>
      </c>
      <c r="E1104" s="11">
        <v>5.3069164622209009</v>
      </c>
      <c r="F1104" s="11">
        <v>15.001781630710799</v>
      </c>
    </row>
    <row r="1105" spans="1:6" ht="18" customHeight="1">
      <c r="A1105" s="94">
        <v>42510</v>
      </c>
      <c r="B1105" s="10">
        <v>2555.41</v>
      </c>
      <c r="C1105" s="11">
        <v>0.22512717332046073</v>
      </c>
      <c r="D1105" s="11">
        <v>1.2019516367927752</v>
      </c>
      <c r="E1105" s="11">
        <v>5.5439909465632375</v>
      </c>
      <c r="F1105" s="11">
        <v>15.160951604108174</v>
      </c>
    </row>
    <row r="1106" spans="1:6" ht="18" customHeight="1">
      <c r="A1106" s="94">
        <v>42513</v>
      </c>
      <c r="B1106" s="10">
        <v>2544.86</v>
      </c>
      <c r="C1106" s="11">
        <v>-0.41284960143380678</v>
      </c>
      <c r="D1106" s="11">
        <v>0.78413978281703933</v>
      </c>
      <c r="E1106" s="11">
        <v>5.1082530006030247</v>
      </c>
      <c r="F1106" s="11">
        <v>14.009363170037847</v>
      </c>
    </row>
    <row r="1107" spans="1:6" ht="18" customHeight="1">
      <c r="A1107" s="94">
        <v>42514</v>
      </c>
      <c r="B1107" s="10">
        <v>2546.19</v>
      </c>
      <c r="C1107" s="11">
        <v>5.226220695833117E-2</v>
      </c>
      <c r="D1107" s="11">
        <v>0.83681179853152265</v>
      </c>
      <c r="E1107" s="11">
        <v>5.1631848933164859</v>
      </c>
      <c r="F1107" s="11">
        <v>14.068946979369667</v>
      </c>
    </row>
    <row r="1108" spans="1:6" ht="18" customHeight="1">
      <c r="A1108" s="94">
        <v>42515</v>
      </c>
      <c r="B1108" s="10">
        <v>2544.73</v>
      </c>
      <c r="C1108" s="11">
        <v>-5.7340575526576565E-2</v>
      </c>
      <c r="D1108" s="11">
        <v>0.7789913903035961</v>
      </c>
      <c r="E1108" s="11">
        <v>5.1028837178565878</v>
      </c>
      <c r="F1108" s="11">
        <v>13.91117119375458</v>
      </c>
    </row>
    <row r="1109" spans="1:6" ht="18" customHeight="1">
      <c r="A1109" s="94">
        <v>42517</v>
      </c>
      <c r="B1109" s="10">
        <v>2542.6</v>
      </c>
      <c r="C1109" s="11">
        <v>-8.370239671792179E-2</v>
      </c>
      <c r="D1109" s="11">
        <v>0.69463695912175272</v>
      </c>
      <c r="E1109" s="11">
        <v>5.0149100851650807</v>
      </c>
      <c r="F1109" s="11">
        <v>13.293973487802146</v>
      </c>
    </row>
    <row r="1110" spans="1:6" ht="18" customHeight="1">
      <c r="A1110" s="94">
        <v>42520</v>
      </c>
      <c r="B1110" s="10">
        <v>2550.3200000000002</v>
      </c>
      <c r="C1110" s="11">
        <v>0.30362620939197171</v>
      </c>
      <c r="D1110" s="11">
        <v>1.000372268381744</v>
      </c>
      <c r="E1110" s="11">
        <v>5.3337628759530631</v>
      </c>
      <c r="F1110" s="11">
        <v>13.551443480738756</v>
      </c>
    </row>
    <row r="1111" spans="1:6" ht="18" customHeight="1">
      <c r="A1111" s="94">
        <v>42521</v>
      </c>
      <c r="B1111" s="10">
        <v>2546.64</v>
      </c>
      <c r="C1111" s="11">
        <v>-0.14429561780483491</v>
      </c>
      <c r="D1111" s="11">
        <v>0.85463315723190991</v>
      </c>
      <c r="E1111" s="11">
        <v>5.1817708720541145</v>
      </c>
      <c r="F1111" s="11">
        <v>13.387593723841906</v>
      </c>
    </row>
    <row r="1112" spans="1:6" ht="18" customHeight="1">
      <c r="A1112" s="94">
        <v>42522</v>
      </c>
      <c r="B1112" s="10">
        <v>2550.27</v>
      </c>
      <c r="C1112" s="11">
        <v>0.14254075958910484</v>
      </c>
      <c r="D1112" s="11">
        <v>0.14254075958910484</v>
      </c>
      <c r="E1112" s="11">
        <v>5.3316977672044352</v>
      </c>
      <c r="F1112" s="11">
        <v>13.466364121729857</v>
      </c>
    </row>
    <row r="1113" spans="1:6" ht="18" customHeight="1">
      <c r="A1113" s="94">
        <v>42523</v>
      </c>
      <c r="B1113" s="10">
        <v>2556.1</v>
      </c>
      <c r="C1113" s="11">
        <v>0.22860324593081405</v>
      </c>
      <c r="D1113" s="11">
        <v>0.37146985832312573</v>
      </c>
      <c r="E1113" s="11">
        <v>5.5724894472942932</v>
      </c>
      <c r="F1113" s="11">
        <v>14.224812090554018</v>
      </c>
    </row>
    <row r="1114" spans="1:6" ht="18" customHeight="1">
      <c r="A1114" s="94">
        <v>42524</v>
      </c>
      <c r="B1114" s="10">
        <v>2558.65</v>
      </c>
      <c r="C1114" s="11">
        <v>9.9761355189542655E-2</v>
      </c>
      <c r="D1114" s="11">
        <v>0.47160179687746329</v>
      </c>
      <c r="E1114" s="11">
        <v>5.6778099934742698</v>
      </c>
      <c r="F1114" s="11">
        <v>14.282077279366124</v>
      </c>
    </row>
    <row r="1115" spans="1:6" ht="18" customHeight="1">
      <c r="A1115" s="94">
        <v>42527</v>
      </c>
      <c r="B1115" s="10">
        <v>2562.64</v>
      </c>
      <c r="C1115" s="11">
        <v>0.15594160983329886</v>
      </c>
      <c r="D1115" s="11">
        <v>0.62827883014482389</v>
      </c>
      <c r="E1115" s="11">
        <v>5.8426056716146757</v>
      </c>
      <c r="F1115" s="11">
        <v>14.374467211468488</v>
      </c>
    </row>
    <row r="1116" spans="1:6" ht="18" customHeight="1">
      <c r="A1116" s="94">
        <v>42528</v>
      </c>
      <c r="B1116" s="10">
        <v>2563.39</v>
      </c>
      <c r="C1116" s="11">
        <v>2.9266693722096448E-2</v>
      </c>
      <c r="D1116" s="11">
        <v>0.65772940030786042</v>
      </c>
      <c r="E1116" s="11">
        <v>5.8735823028440715</v>
      </c>
      <c r="F1116" s="11">
        <v>14.407940836483558</v>
      </c>
    </row>
    <row r="1117" spans="1:6" ht="18" customHeight="1">
      <c r="A1117" s="94">
        <v>42529</v>
      </c>
      <c r="B1117" s="10">
        <v>2570.11</v>
      </c>
      <c r="C1117" s="11">
        <v>0.26215285227766394</v>
      </c>
      <c r="D1117" s="11">
        <v>0.92160650896868646</v>
      </c>
      <c r="E1117" s="11">
        <v>6.1511329186595187</v>
      </c>
      <c r="F1117" s="11">
        <v>14.846260059788996</v>
      </c>
    </row>
    <row r="1118" spans="1:6" ht="18" customHeight="1">
      <c r="A1118" s="94">
        <v>42530</v>
      </c>
      <c r="B1118" s="10">
        <v>2569.66</v>
      </c>
      <c r="C1118" s="11">
        <v>-1.7508978214952897E-2</v>
      </c>
      <c r="D1118" s="11">
        <v>0.90393616687085565</v>
      </c>
      <c r="E1118" s="11">
        <v>6.1325469399218679</v>
      </c>
      <c r="F1118" s="11">
        <v>14.959199742314144</v>
      </c>
    </row>
    <row r="1119" spans="1:6" ht="18" customHeight="1">
      <c r="A1119" s="94">
        <v>42531</v>
      </c>
      <c r="B1119" s="10">
        <v>2562.21</v>
      </c>
      <c r="C1119" s="11">
        <v>-0.28992162387241338</v>
      </c>
      <c r="D1119" s="11">
        <v>0.61139383658468383</v>
      </c>
      <c r="E1119" s="11">
        <v>5.8248457363764938</v>
      </c>
      <c r="F1119" s="11">
        <v>14.503990776078602</v>
      </c>
    </row>
    <row r="1120" spans="1:6" ht="18" customHeight="1">
      <c r="A1120" s="94">
        <v>42534</v>
      </c>
      <c r="B1120" s="10">
        <v>2560.7600000000002</v>
      </c>
      <c r="C1120" s="11">
        <v>-5.6591770385716611E-2</v>
      </c>
      <c r="D1120" s="11">
        <v>0.55445606760282651</v>
      </c>
      <c r="E1120" s="11">
        <v>5.7649575826663302</v>
      </c>
      <c r="F1120" s="11">
        <v>14.44942032483263</v>
      </c>
    </row>
    <row r="1121" spans="1:6" ht="18" customHeight="1">
      <c r="A1121" s="94">
        <v>42535</v>
      </c>
      <c r="B1121" s="10">
        <v>2559.0500000000002</v>
      </c>
      <c r="C1121" s="11">
        <v>-6.6777050563116003E-2</v>
      </c>
      <c r="D1121" s="11">
        <v>0.48730876763107833</v>
      </c>
      <c r="E1121" s="11">
        <v>5.6943308634632928</v>
      </c>
      <c r="F1121" s="11">
        <v>14.372994377553127</v>
      </c>
    </row>
    <row r="1122" spans="1:6" ht="18" customHeight="1">
      <c r="A1122" s="94">
        <v>42536</v>
      </c>
      <c r="B1122" s="10">
        <v>2558.38</v>
      </c>
      <c r="C1122" s="11">
        <v>-2.6181590824725376E-2</v>
      </c>
      <c r="D1122" s="11">
        <v>0.46099959161876036</v>
      </c>
      <c r="E1122" s="11">
        <v>5.6666584062316838</v>
      </c>
      <c r="F1122" s="11">
        <v>14.371163792910767</v>
      </c>
    </row>
    <row r="1123" spans="1:6" ht="18" customHeight="1">
      <c r="A1123" s="94">
        <v>42537</v>
      </c>
      <c r="B1123" s="10">
        <v>2557.6799999999998</v>
      </c>
      <c r="C1123" s="11">
        <v>-2.7361064423592207E-2</v>
      </c>
      <c r="D1123" s="11">
        <v>0.43351239279991738</v>
      </c>
      <c r="E1123" s="11">
        <v>5.6377468837508937</v>
      </c>
      <c r="F1123" s="11">
        <v>14.46421538792022</v>
      </c>
    </row>
    <row r="1124" spans="1:6" ht="18" customHeight="1">
      <c r="A1124" s="94">
        <v>42538</v>
      </c>
      <c r="B1124" s="10">
        <v>2560.09</v>
      </c>
      <c r="C1124" s="11">
        <v>9.4226017328224998E-2</v>
      </c>
      <c r="D1124" s="11">
        <v>0.52814689159050854</v>
      </c>
      <c r="E1124" s="11">
        <v>5.7372851254347212</v>
      </c>
      <c r="F1124" s="11">
        <v>14.680362126350044</v>
      </c>
    </row>
    <row r="1125" spans="1:6" ht="18" customHeight="1">
      <c r="A1125" s="94">
        <v>42541</v>
      </c>
      <c r="B1125" s="10">
        <v>2562.75</v>
      </c>
      <c r="C1125" s="11">
        <v>0.10390259717432127</v>
      </c>
      <c r="D1125" s="11">
        <v>0.63259824710206747</v>
      </c>
      <c r="E1125" s="11">
        <v>5.8471489108616437</v>
      </c>
      <c r="F1125" s="11">
        <v>14.460091380488539</v>
      </c>
    </row>
    <row r="1126" spans="1:6" ht="18" customHeight="1">
      <c r="A1126" s="94">
        <v>42542</v>
      </c>
      <c r="B1126" s="10">
        <v>2567.15</v>
      </c>
      <c r="C1126" s="11">
        <v>0.17169056677397432</v>
      </c>
      <c r="D1126" s="11">
        <v>0.80537492539189959</v>
      </c>
      <c r="E1126" s="11">
        <v>6.0288784807408069</v>
      </c>
      <c r="F1126" s="11">
        <v>14.656608560109706</v>
      </c>
    </row>
    <row r="1127" spans="1:6" ht="18" customHeight="1">
      <c r="A1127" s="94">
        <v>42543</v>
      </c>
      <c r="B1127" s="10">
        <v>2567.31</v>
      </c>
      <c r="C1127" s="11">
        <v>6.2325925637374269E-3</v>
      </c>
      <c r="D1127" s="11">
        <v>0.81165771369333672</v>
      </c>
      <c r="E1127" s="11">
        <v>6.0354868287364027</v>
      </c>
      <c r="F1127" s="11">
        <v>14.356283490942111</v>
      </c>
    </row>
    <row r="1128" spans="1:6" ht="18" customHeight="1">
      <c r="A1128" s="94">
        <v>42544</v>
      </c>
      <c r="B1128" s="10">
        <v>2573.58</v>
      </c>
      <c r="C1128" s="11">
        <v>0.24422449957348658</v>
      </c>
      <c r="D1128" s="11">
        <v>1.057864480256332</v>
      </c>
      <c r="E1128" s="11">
        <v>6.2944514658141992</v>
      </c>
      <c r="F1128" s="11">
        <v>14.390484572099083</v>
      </c>
    </row>
    <row r="1129" spans="1:6" ht="18" customHeight="1">
      <c r="A1129" s="94">
        <v>42545</v>
      </c>
      <c r="B1129" s="10">
        <v>2569.7600000000002</v>
      </c>
      <c r="C1129" s="11">
        <v>-0.14843136797767498</v>
      </c>
      <c r="D1129" s="11">
        <v>0.90786290955926496</v>
      </c>
      <c r="E1129" s="11">
        <v>6.1366771574191237</v>
      </c>
      <c r="F1129" s="11">
        <v>14.28418950710897</v>
      </c>
    </row>
    <row r="1130" spans="1:6" ht="18" customHeight="1">
      <c r="A1130" s="94">
        <v>42548</v>
      </c>
      <c r="B1130" s="10">
        <v>2577.2600000000002</v>
      </c>
      <c r="C1130" s="11">
        <v>0.29185604881389882</v>
      </c>
      <c r="D1130" s="11">
        <v>1.2023686111896525</v>
      </c>
      <c r="E1130" s="11">
        <v>6.4464434697131257</v>
      </c>
      <c r="F1130" s="11">
        <v>14.494511303915193</v>
      </c>
    </row>
    <row r="1131" spans="1:6" ht="18" customHeight="1">
      <c r="A1131" s="94">
        <v>42549</v>
      </c>
      <c r="B1131" s="10">
        <v>2579.1</v>
      </c>
      <c r="C1131" s="11">
        <v>7.1393650621187632E-2</v>
      </c>
      <c r="D1131" s="11">
        <v>1.2746206766562906</v>
      </c>
      <c r="E1131" s="11">
        <v>6.5224394716625778</v>
      </c>
      <c r="F1131" s="11">
        <v>14.576253115295934</v>
      </c>
    </row>
    <row r="1132" spans="1:6" ht="18" customHeight="1">
      <c r="A1132" s="94">
        <v>42550</v>
      </c>
      <c r="B1132" s="10">
        <v>2574.25</v>
      </c>
      <c r="C1132" s="11">
        <v>-0.1880500949943742</v>
      </c>
      <c r="D1132" s="11">
        <v>1.0841736562686499</v>
      </c>
      <c r="E1132" s="11">
        <v>6.322123923045786</v>
      </c>
      <c r="F1132" s="11">
        <v>14.749238868309744</v>
      </c>
    </row>
    <row r="1133" spans="1:6" ht="18" customHeight="1">
      <c r="A1133" s="94">
        <v>42551</v>
      </c>
      <c r="B1133" s="10">
        <v>2579.34</v>
      </c>
      <c r="C1133" s="11">
        <v>0.19772749344468821</v>
      </c>
      <c r="D1133" s="11">
        <v>1.2840448591084908</v>
      </c>
      <c r="E1133" s="11">
        <v>6.5323519936560048</v>
      </c>
      <c r="F1133" s="11">
        <v>15.017145507163665</v>
      </c>
    </row>
    <row r="1134" spans="1:6" ht="18" customHeight="1">
      <c r="A1134" s="94">
        <v>42552</v>
      </c>
      <c r="B1134" s="10">
        <v>2584.14</v>
      </c>
      <c r="C1134" s="11">
        <v>0.18609411709971102</v>
      </c>
      <c r="D1134" s="11">
        <v>0.18609411709971102</v>
      </c>
      <c r="E1134" s="11">
        <v>6.7306024335241466</v>
      </c>
      <c r="F1134" s="11">
        <v>14.752744324842793</v>
      </c>
    </row>
    <row r="1135" spans="1:6" ht="18" customHeight="1">
      <c r="A1135" s="94">
        <v>42555</v>
      </c>
      <c r="B1135" s="10">
        <v>2583.92</v>
      </c>
      <c r="C1135" s="11">
        <v>-8.5134706323874987E-3</v>
      </c>
      <c r="D1135" s="11">
        <v>0.17756480339932157</v>
      </c>
      <c r="E1135" s="11">
        <v>6.7215159550302106</v>
      </c>
      <c r="F1135" s="11">
        <v>14.282176028306059</v>
      </c>
    </row>
    <row r="1136" spans="1:6" ht="18" customHeight="1">
      <c r="A1136" s="94">
        <v>42556</v>
      </c>
      <c r="B1136" s="10">
        <v>2580.71</v>
      </c>
      <c r="C1136" s="11">
        <v>-0.12422985231741457</v>
      </c>
      <c r="D1136" s="11">
        <v>5.3114362588879693E-2</v>
      </c>
      <c r="E1136" s="11">
        <v>6.5889359733683595</v>
      </c>
      <c r="F1136" s="11">
        <v>14.140203449800982</v>
      </c>
    </row>
    <row r="1137" spans="1:6" ht="18" customHeight="1">
      <c r="A1137" s="94">
        <v>42557</v>
      </c>
      <c r="B1137" s="10">
        <v>2578.87</v>
      </c>
      <c r="C1137" s="11">
        <v>-7.1298208632508686E-2</v>
      </c>
      <c r="D1137" s="11">
        <v>-1.8221715632693591E-2</v>
      </c>
      <c r="E1137" s="11">
        <v>6.5129399714189073</v>
      </c>
      <c r="F1137" s="11">
        <v>14.077996301899475</v>
      </c>
    </row>
    <row r="1138" spans="1:6" ht="18" customHeight="1">
      <c r="A1138" s="94">
        <v>42558</v>
      </c>
      <c r="B1138" s="10">
        <v>2580.83</v>
      </c>
      <c r="C1138" s="11">
        <v>7.6002280068410144E-2</v>
      </c>
      <c r="D1138" s="11">
        <v>5.7766715516360811E-2</v>
      </c>
      <c r="E1138" s="11">
        <v>6.5938922343650619</v>
      </c>
      <c r="F1138" s="11">
        <v>13.853449797070748</v>
      </c>
    </row>
    <row r="1139" spans="1:6" ht="18" customHeight="1">
      <c r="A1139" s="94">
        <v>42559</v>
      </c>
      <c r="B1139" s="10">
        <v>2591.9</v>
      </c>
      <c r="C1139" s="11">
        <v>0.428931777761421</v>
      </c>
      <c r="D1139" s="11">
        <v>0.48694627307761529</v>
      </c>
      <c r="E1139" s="11">
        <v>7.0511073113110223</v>
      </c>
      <c r="F1139" s="11">
        <v>14.278785741055078</v>
      </c>
    </row>
    <row r="1140" spans="1:6" ht="18" customHeight="1">
      <c r="A1140" s="94">
        <v>42562</v>
      </c>
      <c r="B1140" s="10">
        <v>2597.69</v>
      </c>
      <c r="C1140" s="11">
        <v>0.22338824800338664</v>
      </c>
      <c r="D1140" s="11">
        <v>0.71142230182914545</v>
      </c>
      <c r="E1140" s="11">
        <v>7.2902469044019869</v>
      </c>
      <c r="F1140" s="11">
        <v>14.290679666326422</v>
      </c>
    </row>
    <row r="1141" spans="1:6" ht="18" customHeight="1">
      <c r="A1141" s="94">
        <v>42563</v>
      </c>
      <c r="B1141" s="10">
        <v>2597.35</v>
      </c>
      <c r="C1141" s="11">
        <v>-1.3088551751749833E-2</v>
      </c>
      <c r="D1141" s="11">
        <v>0.69824063520125268</v>
      </c>
      <c r="E1141" s="11">
        <v>7.2762041649113263</v>
      </c>
      <c r="F1141" s="11">
        <v>14.275720671570857</v>
      </c>
    </row>
    <row r="1142" spans="1:6" ht="18" customHeight="1">
      <c r="A1142" s="94">
        <v>42564</v>
      </c>
      <c r="B1142" s="10">
        <v>2601.69</v>
      </c>
      <c r="C1142" s="11">
        <v>0.16709338364102599</v>
      </c>
      <c r="D1142" s="11">
        <v>0.86650073274558981</v>
      </c>
      <c r="E1142" s="11">
        <v>7.4554556042921272</v>
      </c>
      <c r="F1142" s="11">
        <v>14.500924214417754</v>
      </c>
    </row>
    <row r="1143" spans="1:6" ht="18" customHeight="1">
      <c r="A1143" s="94">
        <v>42565</v>
      </c>
      <c r="B1143" s="10">
        <v>2606.5500000000002</v>
      </c>
      <c r="C1143" s="11">
        <v>0.18680165584679109</v>
      </c>
      <c r="D1143" s="11">
        <v>1.0549210263090636</v>
      </c>
      <c r="E1143" s="11">
        <v>7.6561841746586534</v>
      </c>
      <c r="F1143" s="11">
        <v>14.591759575141584</v>
      </c>
    </row>
    <row r="1144" spans="1:6" ht="18" customHeight="1">
      <c r="A1144" s="94">
        <v>42566</v>
      </c>
      <c r="B1144" s="10">
        <v>2612.6</v>
      </c>
      <c r="C1144" s="11">
        <v>0.23210757514722236</v>
      </c>
      <c r="D1144" s="11">
        <v>1.289477153070151</v>
      </c>
      <c r="E1144" s="11">
        <v>7.9060623332424695</v>
      </c>
      <c r="F1144" s="11">
        <v>14.699400293267995</v>
      </c>
    </row>
    <row r="1145" spans="1:6" ht="18" customHeight="1">
      <c r="A1145" s="94">
        <v>42569</v>
      </c>
      <c r="B1145" s="10">
        <v>2615.81</v>
      </c>
      <c r="C1145" s="11">
        <v>0.12286611038812012</v>
      </c>
      <c r="D1145" s="11">
        <v>1.4139275938805929</v>
      </c>
      <c r="E1145" s="11">
        <v>8.0386423149042976</v>
      </c>
      <c r="F1145" s="11">
        <v>14.041260125384758</v>
      </c>
    </row>
    <row r="1146" spans="1:6" ht="18" customHeight="1">
      <c r="A1146" s="94">
        <v>42570</v>
      </c>
      <c r="B1146" s="10">
        <v>2615.1999999999998</v>
      </c>
      <c r="C1146" s="11">
        <v>-2.3319736525206913E-2</v>
      </c>
      <c r="D1146" s="11">
        <v>1.3902781331658343</v>
      </c>
      <c r="E1146" s="11">
        <v>8.0134479881710519</v>
      </c>
      <c r="F1146" s="11">
        <v>14.014666003993481</v>
      </c>
    </row>
    <row r="1147" spans="1:6" ht="18" customHeight="1">
      <c r="A1147" s="94">
        <v>42571</v>
      </c>
      <c r="B1147" s="10">
        <v>2618.86</v>
      </c>
      <c r="C1147" s="11">
        <v>0.13995105536863672</v>
      </c>
      <c r="D1147" s="11">
        <v>1.5321748974543858</v>
      </c>
      <c r="E1147" s="11">
        <v>8.1646139485705547</v>
      </c>
      <c r="F1147" s="11">
        <v>13.802618599618466</v>
      </c>
    </row>
    <row r="1148" spans="1:6" ht="18" customHeight="1">
      <c r="A1148" s="94">
        <v>42572</v>
      </c>
      <c r="B1148" s="10">
        <v>2613.7600000000002</v>
      </c>
      <c r="C1148" s="11">
        <v>-0.19474122328035914</v>
      </c>
      <c r="D1148" s="11">
        <v>1.3344498980359276</v>
      </c>
      <c r="E1148" s="11">
        <v>7.9539728562106227</v>
      </c>
      <c r="F1148" s="11">
        <v>13.74509880717698</v>
      </c>
    </row>
    <row r="1149" spans="1:6" ht="18" customHeight="1">
      <c r="A1149" s="94">
        <v>42573</v>
      </c>
      <c r="B1149" s="10">
        <v>2615.81</v>
      </c>
      <c r="C1149" s="11">
        <v>7.8431072477957997E-2</v>
      </c>
      <c r="D1149" s="11">
        <v>1.4139275938805929</v>
      </c>
      <c r="E1149" s="11">
        <v>8.0386423149042976</v>
      </c>
      <c r="F1149" s="11">
        <v>13.561021776126147</v>
      </c>
    </row>
    <row r="1150" spans="1:6" ht="18" customHeight="1">
      <c r="A1150" s="94">
        <v>42576</v>
      </c>
      <c r="B1150" s="10">
        <v>2616.0700000000002</v>
      </c>
      <c r="C1150" s="11">
        <v>9.9395598304186095E-3</v>
      </c>
      <c r="D1150" s="11">
        <v>1.4240076918901723</v>
      </c>
      <c r="E1150" s="11">
        <v>8.0493808803971731</v>
      </c>
      <c r="F1150" s="11">
        <v>13.710532721329738</v>
      </c>
    </row>
    <row r="1151" spans="1:6" ht="18" customHeight="1">
      <c r="A1151" s="94">
        <v>42577</v>
      </c>
      <c r="B1151" s="10">
        <v>2617.66</v>
      </c>
      <c r="C1151" s="11">
        <v>6.077819018603936E-2</v>
      </c>
      <c r="D1151" s="11">
        <v>1.4856513681794414</v>
      </c>
      <c r="E1151" s="11">
        <v>8.1150513386034859</v>
      </c>
      <c r="F1151" s="11">
        <v>13.779643925168639</v>
      </c>
    </row>
    <row r="1152" spans="1:6" ht="18" customHeight="1">
      <c r="A1152" s="94">
        <v>42578</v>
      </c>
      <c r="B1152" s="10">
        <v>2619.16</v>
      </c>
      <c r="C1152" s="11">
        <v>5.7303087490345739E-2</v>
      </c>
      <c r="D1152" s="11">
        <v>1.5438057797731108</v>
      </c>
      <c r="E1152" s="11">
        <v>8.1770046010622988</v>
      </c>
      <c r="F1152" s="11">
        <v>13.949350236890524</v>
      </c>
    </row>
    <row r="1153" spans="1:6" ht="18" customHeight="1">
      <c r="A1153" s="94">
        <v>42579</v>
      </c>
      <c r="B1153" s="10">
        <v>2618.17</v>
      </c>
      <c r="C1153" s="11">
        <v>-3.7798378105946551E-2</v>
      </c>
      <c r="D1153" s="11">
        <v>1.5054238681212917</v>
      </c>
      <c r="E1153" s="11">
        <v>8.1361154478394973</v>
      </c>
      <c r="F1153" s="11">
        <v>13.70247323735696</v>
      </c>
    </row>
    <row r="1154" spans="1:6" ht="18" customHeight="1">
      <c r="A1154" s="94">
        <v>42580</v>
      </c>
      <c r="B1154" s="10">
        <v>2620.7600000000002</v>
      </c>
      <c r="C1154" s="11">
        <v>9.892405764331258E-2</v>
      </c>
      <c r="D1154" s="11">
        <v>1.6058371521396886</v>
      </c>
      <c r="E1154" s="11">
        <v>8.2430880810183673</v>
      </c>
      <c r="F1154" s="11">
        <v>13.928254707958754</v>
      </c>
    </row>
    <row r="1155" spans="1:6" ht="18" customHeight="1">
      <c r="A1155" s="94">
        <v>42583</v>
      </c>
      <c r="B1155" s="10">
        <v>2624.08</v>
      </c>
      <c r="C1155" s="11">
        <v>0.1266808101466621</v>
      </c>
      <c r="D1155" s="11">
        <v>0.1266808101466621</v>
      </c>
      <c r="E1155" s="11">
        <v>8.3802113019271651</v>
      </c>
      <c r="F1155" s="11">
        <v>12.803978970265195</v>
      </c>
    </row>
    <row r="1156" spans="1:6" ht="18" customHeight="1">
      <c r="A1156" s="94">
        <v>42584</v>
      </c>
      <c r="B1156" s="10">
        <v>2618.61</v>
      </c>
      <c r="C1156" s="11">
        <v>-0.20845401054845336</v>
      </c>
      <c r="D1156" s="11">
        <v>-8.2037271631130171E-2</v>
      </c>
      <c r="E1156" s="11">
        <v>8.1542884048274153</v>
      </c>
      <c r="F1156" s="11">
        <v>12.568834552043429</v>
      </c>
    </row>
    <row r="1157" spans="1:6" ht="18" customHeight="1">
      <c r="A1157" s="94">
        <v>42585</v>
      </c>
      <c r="B1157" s="10">
        <v>2622.99</v>
      </c>
      <c r="C1157" s="11">
        <v>0.16726431198230696</v>
      </c>
      <c r="D1157" s="11">
        <v>8.5089821273198751E-2</v>
      </c>
      <c r="E1157" s="11">
        <v>8.3351919312070866</v>
      </c>
      <c r="F1157" s="11">
        <v>12.702375223429097</v>
      </c>
    </row>
    <row r="1158" spans="1:6" ht="18" customHeight="1">
      <c r="A1158" s="94">
        <v>42586</v>
      </c>
      <c r="B1158" s="10">
        <v>2630.59</v>
      </c>
      <c r="C1158" s="11">
        <v>0.28974567192403544</v>
      </c>
      <c r="D1158" s="11">
        <v>0.37508203727163458</v>
      </c>
      <c r="E1158" s="11">
        <v>8.6490884609983674</v>
      </c>
      <c r="F1158" s="11">
        <v>13.099875317081565</v>
      </c>
    </row>
    <row r="1159" spans="1:6" ht="18" customHeight="1">
      <c r="A1159" s="94">
        <v>42587</v>
      </c>
      <c r="B1159" s="10">
        <v>2641.43</v>
      </c>
      <c r="C1159" s="11">
        <v>0.41207485773151475</v>
      </c>
      <c r="D1159" s="11">
        <v>0.78870251377460843</v>
      </c>
      <c r="E1159" s="11">
        <v>9.0968040377006343</v>
      </c>
      <c r="F1159" s="11">
        <v>13.502979988741771</v>
      </c>
    </row>
    <row r="1160" spans="1:6" ht="18" customHeight="1">
      <c r="A1160" s="94">
        <v>42590</v>
      </c>
      <c r="B1160" s="10">
        <v>2637.88</v>
      </c>
      <c r="C1160" s="11">
        <v>-0.13439689864958027</v>
      </c>
      <c r="D1160" s="11">
        <v>0.65324562340693948</v>
      </c>
      <c r="E1160" s="11">
        <v>8.9501813165481447</v>
      </c>
      <c r="F1160" s="11">
        <v>14.084793336245415</v>
      </c>
    </row>
    <row r="1161" spans="1:6" ht="18" customHeight="1">
      <c r="A1161" s="94">
        <v>42591</v>
      </c>
      <c r="B1161" s="10">
        <v>2643.65</v>
      </c>
      <c r="C1161" s="11">
        <v>0.21873625790407303</v>
      </c>
      <c r="D1161" s="11">
        <v>0.87341076634257497</v>
      </c>
      <c r="E1161" s="11">
        <v>9.1884948661396635</v>
      </c>
      <c r="F1161" s="11">
        <v>14.334338144026715</v>
      </c>
    </row>
    <row r="1162" spans="1:6" ht="18" customHeight="1">
      <c r="A1162" s="94">
        <v>42592</v>
      </c>
      <c r="B1162" s="10">
        <v>2646.54</v>
      </c>
      <c r="C1162" s="11">
        <v>0.10931855578462102</v>
      </c>
      <c r="D1162" s="11">
        <v>0.98368412216303103</v>
      </c>
      <c r="E1162" s="11">
        <v>9.3078581518102776</v>
      </c>
      <c r="F1162" s="11">
        <v>14.419738781933479</v>
      </c>
    </row>
    <row r="1163" spans="1:6" ht="18" customHeight="1">
      <c r="A1163" s="94">
        <v>42593</v>
      </c>
      <c r="B1163" s="10">
        <v>2650.38</v>
      </c>
      <c r="C1163" s="11">
        <v>0.14509510530731351</v>
      </c>
      <c r="D1163" s="11">
        <v>1.1302065049832777</v>
      </c>
      <c r="E1163" s="11">
        <v>9.4664585037048212</v>
      </c>
      <c r="F1163" s="11">
        <v>14.41509890090915</v>
      </c>
    </row>
    <row r="1164" spans="1:6" ht="18" customHeight="1">
      <c r="A1164" s="94">
        <v>42594</v>
      </c>
      <c r="B1164" s="10">
        <v>2650.12</v>
      </c>
      <c r="C1164" s="11">
        <v>-9.8099140500740312E-3</v>
      </c>
      <c r="D1164" s="11">
        <v>1.1202857186464854</v>
      </c>
      <c r="E1164" s="11">
        <v>9.4557199382119492</v>
      </c>
      <c r="F1164" s="11">
        <v>14.59928821929417</v>
      </c>
    </row>
    <row r="1165" spans="1:6" ht="18" customHeight="1">
      <c r="A1165" s="94">
        <v>42597</v>
      </c>
      <c r="B1165" s="10">
        <v>2652.16</v>
      </c>
      <c r="C1165" s="11">
        <v>7.6977646295262048E-2</v>
      </c>
      <c r="D1165" s="11">
        <v>1.1981257345197394</v>
      </c>
      <c r="E1165" s="11">
        <v>9.5399763751559128</v>
      </c>
      <c r="F1165" s="11">
        <v>14.345334845199043</v>
      </c>
    </row>
    <row r="1166" spans="1:6" ht="18" customHeight="1">
      <c r="A1166" s="94">
        <v>42598</v>
      </c>
      <c r="B1166" s="10">
        <v>2650.03</v>
      </c>
      <c r="C1166" s="11">
        <v>-8.0311896718132658E-2</v>
      </c>
      <c r="D1166" s="11">
        <v>1.1168516002991513</v>
      </c>
      <c r="E1166" s="11">
        <v>9.4520027424644262</v>
      </c>
      <c r="F1166" s="11">
        <v>14.253501937976164</v>
      </c>
    </row>
    <row r="1167" spans="1:6" ht="18" customHeight="1">
      <c r="A1167" s="94">
        <v>42599</v>
      </c>
      <c r="B1167" s="10">
        <v>2650.38</v>
      </c>
      <c r="C1167" s="11">
        <v>1.3207397652093E-2</v>
      </c>
      <c r="D1167" s="11">
        <v>1.1302065049832777</v>
      </c>
      <c r="E1167" s="11">
        <v>9.4664585037048212</v>
      </c>
      <c r="F1167" s="11">
        <v>14.068431245965151</v>
      </c>
    </row>
    <row r="1168" spans="1:6" ht="18" customHeight="1">
      <c r="A1168" s="94">
        <v>42600</v>
      </c>
      <c r="B1168" s="10">
        <v>2647.8</v>
      </c>
      <c r="C1168" s="11">
        <v>-9.7344531727527883E-2</v>
      </c>
      <c r="D1168" s="11">
        <v>1.0317617790259304</v>
      </c>
      <c r="E1168" s="11">
        <v>9.3598988922756874</v>
      </c>
      <c r="F1168" s="11">
        <v>13.834909716251076</v>
      </c>
    </row>
    <row r="1169" spans="1:6" ht="18" customHeight="1">
      <c r="A1169" s="94">
        <v>42601</v>
      </c>
      <c r="B1169" s="10">
        <v>2655.7</v>
      </c>
      <c r="C1169" s="11">
        <v>0.29836090339148136</v>
      </c>
      <c r="D1169" s="11">
        <v>1.3332010561821539</v>
      </c>
      <c r="E1169" s="11">
        <v>9.6861860745586892</v>
      </c>
      <c r="F1169" s="11">
        <v>14.13774578274416</v>
      </c>
    </row>
    <row r="1170" spans="1:6" ht="18" customHeight="1">
      <c r="A1170" s="94">
        <v>42604</v>
      </c>
      <c r="B1170" s="10">
        <v>2655.37</v>
      </c>
      <c r="C1170" s="11">
        <v>-1.2426102345897139E-2</v>
      </c>
      <c r="D1170" s="11">
        <v>1.3206092889085586</v>
      </c>
      <c r="E1170" s="11">
        <v>9.672556356817763</v>
      </c>
      <c r="F1170" s="11">
        <v>15.047203940954979</v>
      </c>
    </row>
    <row r="1171" spans="1:6" ht="18" customHeight="1">
      <c r="A1171" s="94">
        <v>42605</v>
      </c>
      <c r="B1171" s="10">
        <v>2654.84</v>
      </c>
      <c r="C1171" s="11">
        <v>-1.9959553659176787E-2</v>
      </c>
      <c r="D1171" s="11">
        <v>1.3003861475297196</v>
      </c>
      <c r="E1171" s="11">
        <v>9.6506662040823255</v>
      </c>
      <c r="F1171" s="11">
        <v>15.024241032551</v>
      </c>
    </row>
    <row r="1172" spans="1:6" ht="18" customHeight="1">
      <c r="A1172" s="94">
        <v>42606</v>
      </c>
      <c r="B1172" s="10">
        <v>2653.86</v>
      </c>
      <c r="C1172" s="11">
        <v>-3.6913712314112779E-2</v>
      </c>
      <c r="D1172" s="11">
        <v>1.2629924144141436</v>
      </c>
      <c r="E1172" s="11">
        <v>9.6101900726092371</v>
      </c>
      <c r="F1172" s="11">
        <v>15.593788792821851</v>
      </c>
    </row>
    <row r="1173" spans="1:6" ht="18" customHeight="1">
      <c r="A1173" s="94">
        <v>42607</v>
      </c>
      <c r="B1173" s="10">
        <v>2652.82</v>
      </c>
      <c r="C1173" s="11">
        <v>-3.9188201336914918E-2</v>
      </c>
      <c r="D1173" s="11">
        <v>1.2233092690669967</v>
      </c>
      <c r="E1173" s="11">
        <v>9.5672358106378077</v>
      </c>
      <c r="F1173" s="11">
        <v>15.303904864564144</v>
      </c>
    </row>
    <row r="1174" spans="1:6" ht="18" customHeight="1">
      <c r="A1174" s="94">
        <v>42608</v>
      </c>
      <c r="B1174" s="10">
        <v>2647.13</v>
      </c>
      <c r="C1174" s="11">
        <v>-0.21448873274477753</v>
      </c>
      <c r="D1174" s="11">
        <v>1.0061966757734409</v>
      </c>
      <c r="E1174" s="11">
        <v>9.3322264350440776</v>
      </c>
      <c r="F1174" s="11">
        <v>14.346374313717858</v>
      </c>
    </row>
    <row r="1175" spans="1:6" ht="18" customHeight="1">
      <c r="A1175" s="94">
        <v>42611</v>
      </c>
      <c r="B1175" s="10">
        <v>2654.07</v>
      </c>
      <c r="C1175" s="11">
        <v>0.26217072829819443</v>
      </c>
      <c r="D1175" s="11">
        <v>1.2710053572246194</v>
      </c>
      <c r="E1175" s="11">
        <v>9.6188635293534617</v>
      </c>
      <c r="F1175" s="11">
        <v>14.602098536206221</v>
      </c>
    </row>
    <row r="1176" spans="1:6" ht="18" customHeight="1">
      <c r="A1176" s="94">
        <v>42612</v>
      </c>
      <c r="B1176" s="10">
        <v>2654.14</v>
      </c>
      <c r="C1176" s="11">
        <v>2.6374586955091317E-3</v>
      </c>
      <c r="D1176" s="11">
        <v>1.2736763381614447</v>
      </c>
      <c r="E1176" s="11">
        <v>9.6217546816015354</v>
      </c>
      <c r="F1176" s="11">
        <v>14.6051211192193</v>
      </c>
    </row>
    <row r="1177" spans="1:6" ht="18" customHeight="1">
      <c r="A1177" s="94">
        <v>42613</v>
      </c>
      <c r="B1177" s="10">
        <v>2660.09</v>
      </c>
      <c r="C1177" s="11">
        <v>0.22417807651444743</v>
      </c>
      <c r="D1177" s="11">
        <v>1.5007097177917927</v>
      </c>
      <c r="E1177" s="11">
        <v>9.867502622688118</v>
      </c>
      <c r="F1177" s="11">
        <v>15.17186437889395</v>
      </c>
    </row>
    <row r="1178" spans="1:6" ht="18" customHeight="1">
      <c r="A1178" s="94">
        <v>42614</v>
      </c>
      <c r="B1178" s="10">
        <v>2665.32</v>
      </c>
      <c r="C1178" s="11">
        <v>0.19660988913909883</v>
      </c>
      <c r="D1178" s="11">
        <v>0.19660988913909883</v>
      </c>
      <c r="E1178" s="11">
        <v>10.083512997794486</v>
      </c>
      <c r="F1178" s="11">
        <v>15.588476366837689</v>
      </c>
    </row>
    <row r="1179" spans="1:6" ht="18" customHeight="1">
      <c r="A1179" s="94">
        <v>42615</v>
      </c>
      <c r="B1179" s="10">
        <v>2671.66</v>
      </c>
      <c r="C1179" s="11">
        <v>0.23787012441280897</v>
      </c>
      <c r="D1179" s="11">
        <v>0.43494768973981746</v>
      </c>
      <c r="E1179" s="11">
        <v>10.345368787120336</v>
      </c>
      <c r="F1179" s="11">
        <v>15.689331150891572</v>
      </c>
    </row>
    <row r="1180" spans="1:6" ht="18" customHeight="1">
      <c r="A1180" s="94">
        <v>42618</v>
      </c>
      <c r="B1180" s="10">
        <v>2669.29</v>
      </c>
      <c r="C1180" s="11">
        <v>-8.8708892598610145E-2</v>
      </c>
      <c r="D1180" s="11">
        <v>0.34585295986224729</v>
      </c>
      <c r="E1180" s="11">
        <v>10.247482632435423</v>
      </c>
      <c r="F1180" s="11">
        <v>15.355926636588357</v>
      </c>
    </row>
    <row r="1181" spans="1:6" ht="18" customHeight="1">
      <c r="A1181" s="94">
        <v>42619</v>
      </c>
      <c r="B1181" s="10">
        <v>2674.79</v>
      </c>
      <c r="C1181" s="11">
        <v>0.2060473009676711</v>
      </c>
      <c r="D1181" s="11">
        <v>0.55261288151904342</v>
      </c>
      <c r="E1181" s="11">
        <v>10.474644594784376</v>
      </c>
      <c r="F1181" s="11">
        <v>15.593614409929302</v>
      </c>
    </row>
    <row r="1182" spans="1:6" ht="18" customHeight="1">
      <c r="A1182" s="94">
        <v>42621</v>
      </c>
      <c r="B1182" s="10">
        <v>2676.73</v>
      </c>
      <c r="C1182" s="11">
        <v>7.2529058355974563E-2</v>
      </c>
      <c r="D1182" s="11">
        <v>0.62554274479433847</v>
      </c>
      <c r="E1182" s="11">
        <v>10.554770814231084</v>
      </c>
      <c r="F1182" s="11">
        <v>15.413603535625754</v>
      </c>
    </row>
    <row r="1183" spans="1:6" ht="18" customHeight="1">
      <c r="A1183" s="94">
        <v>42622</v>
      </c>
      <c r="B1183" s="10">
        <v>2662.31</v>
      </c>
      <c r="C1183" s="11">
        <v>-0.53871701665838545</v>
      </c>
      <c r="D1183" s="11">
        <v>8.3455822923284018E-2</v>
      </c>
      <c r="E1183" s="11">
        <v>9.9591934511271454</v>
      </c>
      <c r="F1183" s="11">
        <v>14.720127547722672</v>
      </c>
    </row>
    <row r="1184" spans="1:6" ht="18" customHeight="1">
      <c r="A1184" s="94">
        <v>42625</v>
      </c>
      <c r="B1184" s="10">
        <v>2668.72</v>
      </c>
      <c r="C1184" s="11">
        <v>0.24076835530046914</v>
      </c>
      <c r="D1184" s="11">
        <v>0.32442511343599989</v>
      </c>
      <c r="E1184" s="11">
        <v>10.223940392701071</v>
      </c>
      <c r="F1184" s="11">
        <v>14.714087370669837</v>
      </c>
    </row>
    <row r="1185" spans="1:6" ht="18" customHeight="1">
      <c r="A1185" s="94">
        <v>42626</v>
      </c>
      <c r="B1185" s="10">
        <v>2655.4</v>
      </c>
      <c r="C1185" s="11">
        <v>-0.49911568092567693</v>
      </c>
      <c r="D1185" s="11">
        <v>-0.17630982410369311</v>
      </c>
      <c r="E1185" s="11">
        <v>9.6737954220669451</v>
      </c>
      <c r="F1185" s="11">
        <v>14.141531372372039</v>
      </c>
    </row>
    <row r="1186" spans="1:6" ht="18" customHeight="1">
      <c r="A1186" s="94">
        <v>42627</v>
      </c>
      <c r="B1186" s="10">
        <v>2654.82</v>
      </c>
      <c r="C1186" s="11">
        <v>-2.184228364841001E-2</v>
      </c>
      <c r="D1186" s="11">
        <v>-0.19811359766023218</v>
      </c>
      <c r="E1186" s="11">
        <v>9.6498401605828796</v>
      </c>
      <c r="F1186" s="11">
        <v>13.899221314112896</v>
      </c>
    </row>
    <row r="1187" spans="1:6" ht="18" customHeight="1">
      <c r="A1187" s="94">
        <v>42628</v>
      </c>
      <c r="B1187" s="10">
        <v>2662.9</v>
      </c>
      <c r="C1187" s="11">
        <v>0.30435208413375214</v>
      </c>
      <c r="D1187" s="11">
        <v>0.10563552361009254</v>
      </c>
      <c r="E1187" s="11">
        <v>9.9835617343609471</v>
      </c>
      <c r="F1187" s="11">
        <v>13.922805096129999</v>
      </c>
    </row>
    <row r="1188" spans="1:6" ht="18" customHeight="1">
      <c r="A1188" s="94">
        <v>42629</v>
      </c>
      <c r="B1188" s="10">
        <v>2666.38</v>
      </c>
      <c r="C1188" s="11">
        <v>0.13068459198617433</v>
      </c>
      <c r="D1188" s="11">
        <v>0.23645816494930472</v>
      </c>
      <c r="E1188" s="11">
        <v>10.127293303265361</v>
      </c>
      <c r="F1188" s="11">
        <v>14.037046065940451</v>
      </c>
    </row>
    <row r="1189" spans="1:6" ht="18" customHeight="1">
      <c r="A1189" s="94">
        <v>42632</v>
      </c>
      <c r="B1189" s="10">
        <v>2667.08</v>
      </c>
      <c r="C1189" s="11">
        <v>2.6252822178385316E-2</v>
      </c>
      <c r="D1189" s="11">
        <v>0.26277306406925494</v>
      </c>
      <c r="E1189" s="11">
        <v>10.15620482574613</v>
      </c>
      <c r="F1189" s="11">
        <v>14.226244266374287</v>
      </c>
    </row>
    <row r="1190" spans="1:6" ht="18" customHeight="1">
      <c r="A1190" s="94">
        <v>42633</v>
      </c>
      <c r="B1190" s="10">
        <v>2671.4</v>
      </c>
      <c r="C1190" s="11">
        <v>0.16197489389144781</v>
      </c>
      <c r="D1190" s="11">
        <v>0.42517358435241182</v>
      </c>
      <c r="E1190" s="11">
        <v>10.334630221627483</v>
      </c>
      <c r="F1190" s="11">
        <v>14.411262104320954</v>
      </c>
    </row>
    <row r="1191" spans="1:6" ht="18" customHeight="1">
      <c r="A1191" s="94">
        <v>42634</v>
      </c>
      <c r="B1191" s="10">
        <v>2681.92</v>
      </c>
      <c r="C1191" s="11">
        <v>0.39380100321928513</v>
      </c>
      <c r="D1191" s="11">
        <v>0.82064892541229284</v>
      </c>
      <c r="E1191" s="11">
        <v>10.769129102338537</v>
      </c>
      <c r="F1191" s="11">
        <v>14.826898211181616</v>
      </c>
    </row>
    <row r="1192" spans="1:6" ht="18" customHeight="1">
      <c r="A1192" s="94">
        <v>42635</v>
      </c>
      <c r="B1192" s="10">
        <v>2692.42</v>
      </c>
      <c r="C1192" s="11">
        <v>0.39151055959909531</v>
      </c>
      <c r="D1192" s="11">
        <v>1.2153724122116127</v>
      </c>
      <c r="E1192" s="11">
        <v>11.202801939550145</v>
      </c>
      <c r="F1192" s="11">
        <v>15.175859620304077</v>
      </c>
    </row>
    <row r="1193" spans="1:6" ht="18" customHeight="1">
      <c r="A1193" s="94">
        <v>42636</v>
      </c>
      <c r="B1193" s="10">
        <v>2692.85</v>
      </c>
      <c r="C1193" s="11">
        <v>1.5970762362482738E-2</v>
      </c>
      <c r="D1193" s="11">
        <v>1.2315372788138657</v>
      </c>
      <c r="E1193" s="11">
        <v>11.220561874788327</v>
      </c>
      <c r="F1193" s="11">
        <v>15.362536146513861</v>
      </c>
    </row>
    <row r="1194" spans="1:6" ht="18" customHeight="1">
      <c r="A1194" s="94">
        <v>42639</v>
      </c>
      <c r="B1194" s="10">
        <v>2688.23</v>
      </c>
      <c r="C1194" s="11">
        <v>-0.17156544181814448</v>
      </c>
      <c r="D1194" s="11">
        <v>1.0578589446221587</v>
      </c>
      <c r="E1194" s="11">
        <v>11.029745826415226</v>
      </c>
      <c r="F1194" s="11">
        <v>14.981864531471878</v>
      </c>
    </row>
    <row r="1195" spans="1:6" ht="18" customHeight="1">
      <c r="A1195" s="94">
        <v>42640</v>
      </c>
      <c r="B1195" s="10">
        <v>2695.87</v>
      </c>
      <c r="C1195" s="11">
        <v>0.28420187260762564</v>
      </c>
      <c r="D1195" s="11">
        <v>1.3450672721599499</v>
      </c>
      <c r="E1195" s="11">
        <v>11.345294443205379</v>
      </c>
      <c r="F1195" s="11">
        <v>15.308645143629484</v>
      </c>
    </row>
    <row r="1196" spans="1:6" ht="18" customHeight="1">
      <c r="A1196" s="94">
        <v>42641</v>
      </c>
      <c r="B1196" s="10">
        <v>2699.79</v>
      </c>
      <c r="C1196" s="11">
        <v>0.14540760496610794</v>
      </c>
      <c r="D1196" s="11">
        <v>1.4924307072317067</v>
      </c>
      <c r="E1196" s="11">
        <v>11.507198969097709</v>
      </c>
      <c r="F1196" s="11">
        <v>16.00474367402709</v>
      </c>
    </row>
    <row r="1197" spans="1:6" ht="18" customHeight="1">
      <c r="A1197" s="94">
        <v>42642</v>
      </c>
      <c r="B1197" s="10">
        <v>2693.9</v>
      </c>
      <c r="C1197" s="11">
        <v>-0.21816511654609849</v>
      </c>
      <c r="D1197" s="11">
        <v>1.2710096274938021</v>
      </c>
      <c r="E1197" s="11">
        <v>11.263929158509489</v>
      </c>
      <c r="F1197" s="11">
        <v>15.507970946137162</v>
      </c>
    </row>
    <row r="1198" spans="1:6" ht="18" customHeight="1">
      <c r="A1198" s="94">
        <v>42643</v>
      </c>
      <c r="B1198" s="10">
        <v>2697.06</v>
      </c>
      <c r="C1198" s="11">
        <v>0.11730205278592809</v>
      </c>
      <c r="D1198" s="11">
        <v>1.3898026006638808</v>
      </c>
      <c r="E1198" s="11">
        <v>11.39444403142269</v>
      </c>
      <c r="F1198" s="11">
        <v>15.392119111795655</v>
      </c>
    </row>
    <row r="1199" spans="1:6" ht="18" customHeight="1">
      <c r="A1199" s="94">
        <v>42646</v>
      </c>
      <c r="B1199" s="10">
        <v>2711.14</v>
      </c>
      <c r="C1199" s="11">
        <v>0.52204993585607262</v>
      </c>
      <c r="D1199" s="11">
        <v>0.52204993585607262</v>
      </c>
      <c r="E1199" s="11">
        <v>11.975978655035968</v>
      </c>
      <c r="F1199" s="11">
        <v>15.490521831735894</v>
      </c>
    </row>
    <row r="1200" spans="1:6" ht="18" customHeight="1">
      <c r="A1200" s="94">
        <v>42647</v>
      </c>
      <c r="B1200" s="10">
        <v>2707.02</v>
      </c>
      <c r="C1200" s="11">
        <v>-0.15196559380924457</v>
      </c>
      <c r="D1200" s="11">
        <v>0.36929100576184037</v>
      </c>
      <c r="E1200" s="11">
        <v>11.805813694149148</v>
      </c>
      <c r="F1200" s="11">
        <v>15.315015974440893</v>
      </c>
    </row>
    <row r="1201" spans="1:6" ht="18" customHeight="1">
      <c r="A1201" s="94">
        <v>42648</v>
      </c>
      <c r="B1201" s="10">
        <v>2718.12</v>
      </c>
      <c r="C1201" s="11">
        <v>0.41004499412637951</v>
      </c>
      <c r="D1201" s="11">
        <v>0.7808502591710953</v>
      </c>
      <c r="E1201" s="11">
        <v>12.264267836344267</v>
      </c>
      <c r="F1201" s="11">
        <v>15.816967842823114</v>
      </c>
    </row>
    <row r="1202" spans="1:6" ht="18" customHeight="1">
      <c r="A1202" s="94">
        <v>42649</v>
      </c>
      <c r="B1202" s="10">
        <v>2721.26</v>
      </c>
      <c r="C1202" s="11">
        <v>0.11552102188279179</v>
      </c>
      <c r="D1202" s="11">
        <v>0.89727332725264564</v>
      </c>
      <c r="E1202" s="11">
        <v>12.393956665758044</v>
      </c>
      <c r="F1202" s="11">
        <v>16.030358589519466</v>
      </c>
    </row>
    <row r="1203" spans="1:6" ht="18" customHeight="1">
      <c r="A1203" s="94">
        <v>42650</v>
      </c>
      <c r="B1203" s="10">
        <v>2725.02</v>
      </c>
      <c r="C1203" s="11">
        <v>0.13817128830027059</v>
      </c>
      <c r="D1203" s="11">
        <v>1.0366843896687516</v>
      </c>
      <c r="E1203" s="11">
        <v>12.549252843654756</v>
      </c>
      <c r="F1203" s="11">
        <v>16.319631194775262</v>
      </c>
    </row>
    <row r="1204" spans="1:6" ht="18" customHeight="1">
      <c r="A1204" s="94">
        <v>42653</v>
      </c>
      <c r="B1204" s="10">
        <v>2728.65</v>
      </c>
      <c r="C1204" s="11">
        <v>0.13321003148600852</v>
      </c>
      <c r="D1204" s="11">
        <v>1.171275388756654</v>
      </c>
      <c r="E1204" s="11">
        <v>12.699179738805055</v>
      </c>
      <c r="F1204" s="11">
        <v>17.050163436542888</v>
      </c>
    </row>
    <row r="1205" spans="1:6" ht="18" customHeight="1">
      <c r="A1205" s="94">
        <v>42654</v>
      </c>
      <c r="B1205" s="10">
        <v>2728.22</v>
      </c>
      <c r="C1205" s="11">
        <v>-1.5758708518875952E-2</v>
      </c>
      <c r="D1205" s="11">
        <v>1.1553321023633156</v>
      </c>
      <c r="E1205" s="11">
        <v>12.68141980356685</v>
      </c>
      <c r="F1205" s="11">
        <v>17.031717842466044</v>
      </c>
    </row>
    <row r="1206" spans="1:6" ht="18" customHeight="1">
      <c r="A1206" s="94">
        <v>42656</v>
      </c>
      <c r="B1206" s="10">
        <v>2731.73</v>
      </c>
      <c r="C1206" s="11">
        <v>0.12865531372103778</v>
      </c>
      <c r="D1206" s="11">
        <v>1.2854738122251685</v>
      </c>
      <c r="E1206" s="11">
        <v>12.82639043772047</v>
      </c>
      <c r="F1206" s="11">
        <v>16.954014376661686</v>
      </c>
    </row>
    <row r="1207" spans="1:6" ht="18" customHeight="1">
      <c r="A1207" s="94">
        <v>42657</v>
      </c>
      <c r="B1207" s="10">
        <v>2733</v>
      </c>
      <c r="C1207" s="11">
        <v>4.6490685389843911E-2</v>
      </c>
      <c r="D1207" s="11">
        <v>1.3325621232008311</v>
      </c>
      <c r="E1207" s="11">
        <v>12.878844199935568</v>
      </c>
      <c r="F1207" s="11">
        <v>17.191017499324634</v>
      </c>
    </row>
    <row r="1208" spans="1:6" ht="18" customHeight="1">
      <c r="A1208" s="94">
        <v>42660</v>
      </c>
      <c r="B1208" s="10">
        <v>2736.75</v>
      </c>
      <c r="C1208" s="11">
        <v>0.13721185510429112</v>
      </c>
      <c r="D1208" s="11">
        <v>1.4716024115147608</v>
      </c>
      <c r="E1208" s="11">
        <v>13.033727356082569</v>
      </c>
      <c r="F1208" s="11">
        <v>16.964625332826166</v>
      </c>
    </row>
    <row r="1209" spans="1:6" ht="18" customHeight="1">
      <c r="A1209" s="94">
        <v>42661</v>
      </c>
      <c r="B1209" s="10">
        <v>2741.42</v>
      </c>
      <c r="C1209" s="11">
        <v>0.17064035808898037</v>
      </c>
      <c r="D1209" s="11">
        <v>1.6447539172284031</v>
      </c>
      <c r="E1209" s="11">
        <v>13.226608513204319</v>
      </c>
      <c r="F1209" s="11">
        <v>17.164214188331538</v>
      </c>
    </row>
    <row r="1210" spans="1:6" ht="18" customHeight="1">
      <c r="A1210" s="94">
        <v>42662</v>
      </c>
      <c r="B1210" s="10">
        <v>2748.34</v>
      </c>
      <c r="C1210" s="11">
        <v>0.25242392628637145</v>
      </c>
      <c r="D1210" s="11">
        <v>1.90132959593039</v>
      </c>
      <c r="E1210" s="11">
        <v>13.512419564014255</v>
      </c>
      <c r="F1210" s="11">
        <v>17.195002345315768</v>
      </c>
    </row>
    <row r="1211" spans="1:6" ht="18" customHeight="1">
      <c r="A1211" s="94">
        <v>42663</v>
      </c>
      <c r="B1211" s="10">
        <v>2752.1</v>
      </c>
      <c r="C1211" s="11">
        <v>0.13680985613133689</v>
      </c>
      <c r="D1211" s="11">
        <v>2.040740658346496</v>
      </c>
      <c r="E1211" s="11">
        <v>13.667715741910968</v>
      </c>
      <c r="F1211" s="11">
        <v>17.36884976736053</v>
      </c>
    </row>
    <row r="1212" spans="1:6" ht="18" customHeight="1">
      <c r="A1212" s="94">
        <v>42664</v>
      </c>
      <c r="B1212" s="10">
        <v>2748.43</v>
      </c>
      <c r="C1212" s="11">
        <v>-0.13335271247411074</v>
      </c>
      <c r="D1212" s="11">
        <v>1.9046665628499104</v>
      </c>
      <c r="E1212" s="11">
        <v>13.516136759761777</v>
      </c>
      <c r="F1212" s="11">
        <v>17.041626743319483</v>
      </c>
    </row>
    <row r="1213" spans="1:6" ht="18" customHeight="1">
      <c r="A1213" s="94">
        <v>42667</v>
      </c>
      <c r="B1213" s="10">
        <v>2756.41</v>
      </c>
      <c r="C1213" s="11">
        <v>0.29034758025490159</v>
      </c>
      <c r="D1213" s="11">
        <v>2.2005442963819899</v>
      </c>
      <c r="E1213" s="11">
        <v>13.845728116042588</v>
      </c>
      <c r="F1213" s="11">
        <v>16.783178266985253</v>
      </c>
    </row>
    <row r="1214" spans="1:6" ht="18" customHeight="1">
      <c r="A1214" s="94">
        <v>42668</v>
      </c>
      <c r="B1214" s="10">
        <v>2750.98</v>
      </c>
      <c r="C1214" s="11">
        <v>-0.19699536716235588</v>
      </c>
      <c r="D1214" s="11">
        <v>1.9992139589034119</v>
      </c>
      <c r="E1214" s="11">
        <v>13.621457305941732</v>
      </c>
      <c r="F1214" s="11">
        <v>16.553120816174349</v>
      </c>
    </row>
    <row r="1215" spans="1:6" ht="18" customHeight="1">
      <c r="A1215" s="94">
        <v>42669</v>
      </c>
      <c r="B1215" s="10">
        <v>2746.48</v>
      </c>
      <c r="C1215" s="11">
        <v>-0.16357807036038174</v>
      </c>
      <c r="D1215" s="11">
        <v>1.8323656129266785</v>
      </c>
      <c r="E1215" s="11">
        <v>13.435597518565334</v>
      </c>
      <c r="F1215" s="11">
        <v>16.279699910244027</v>
      </c>
    </row>
    <row r="1216" spans="1:6" ht="18" customHeight="1">
      <c r="A1216" s="94">
        <v>42670</v>
      </c>
      <c r="B1216" s="10">
        <v>2747.13</v>
      </c>
      <c r="C1216" s="11">
        <v>2.3666656957277432E-2</v>
      </c>
      <c r="D1216" s="11">
        <v>1.8564659295677632</v>
      </c>
      <c r="E1216" s="11">
        <v>13.462443932297496</v>
      </c>
      <c r="F1216" s="11">
        <v>16.027706797879748</v>
      </c>
    </row>
    <row r="1217" spans="1:6" ht="18" customHeight="1">
      <c r="A1217" s="94">
        <v>42671</v>
      </c>
      <c r="B1217" s="10">
        <v>2745.4</v>
      </c>
      <c r="C1217" s="11">
        <v>-6.2974813714677946E-2</v>
      </c>
      <c r="D1217" s="11">
        <v>1.7923220098922554</v>
      </c>
      <c r="E1217" s="11">
        <v>13.390991169595011</v>
      </c>
      <c r="F1217" s="11">
        <v>16.060520230480812</v>
      </c>
    </row>
    <row r="1218" spans="1:6" ht="18" customHeight="1">
      <c r="A1218" s="94">
        <v>42674</v>
      </c>
      <c r="B1218" s="10">
        <v>2749.23</v>
      </c>
      <c r="C1218" s="11">
        <v>0.13950608290229649</v>
      </c>
      <c r="D1218" s="11">
        <v>1.9343284910235514</v>
      </c>
      <c r="E1218" s="11">
        <v>13.549178499739799</v>
      </c>
      <c r="F1218" s="11">
        <v>16.578254398351344</v>
      </c>
    </row>
    <row r="1219" spans="1:6" ht="18" customHeight="1">
      <c r="A1219" s="94">
        <v>42675</v>
      </c>
      <c r="B1219" s="10">
        <v>2736.35</v>
      </c>
      <c r="C1219" s="11">
        <v>-0.46849481491181288</v>
      </c>
      <c r="D1219" s="11">
        <v>-0.46849481491181288</v>
      </c>
      <c r="E1219" s="11">
        <v>13.017206486093569</v>
      </c>
      <c r="F1219" s="11">
        <v>16.032091321180353</v>
      </c>
    </row>
    <row r="1220" spans="1:6" ht="18" customHeight="1">
      <c r="A1220" s="94">
        <v>42677</v>
      </c>
      <c r="B1220" s="10">
        <v>2732.99</v>
      </c>
      <c r="C1220" s="11">
        <v>-0.12279130959125251</v>
      </c>
      <c r="D1220" s="11">
        <v>-0.59071085358446407</v>
      </c>
      <c r="E1220" s="11">
        <v>12.878431178185835</v>
      </c>
      <c r="F1220" s="11">
        <v>16.322196211959984</v>
      </c>
    </row>
    <row r="1221" spans="1:6" ht="18" customHeight="1">
      <c r="A1221" s="94">
        <v>42678</v>
      </c>
      <c r="B1221" s="10">
        <v>2739.53</v>
      </c>
      <c r="C1221" s="11">
        <v>0.23929835089042673</v>
      </c>
      <c r="D1221" s="11">
        <v>-0.35282606402519123</v>
      </c>
      <c r="E1221" s="11">
        <v>13.148547402506239</v>
      </c>
      <c r="F1221" s="11">
        <v>16.014923603347221</v>
      </c>
    </row>
    <row r="1222" spans="1:6" ht="18" customHeight="1">
      <c r="A1222" s="94">
        <v>42681</v>
      </c>
      <c r="B1222" s="10">
        <v>2751.43</v>
      </c>
      <c r="C1222" s="11">
        <v>0.43438107996625064</v>
      </c>
      <c r="D1222" s="11">
        <v>8.0022406273760893E-2</v>
      </c>
      <c r="E1222" s="11">
        <v>13.640043284679383</v>
      </c>
      <c r="F1222" s="11">
        <v>16.39613342640185</v>
      </c>
    </row>
    <row r="1223" spans="1:6" ht="18" customHeight="1">
      <c r="A1223" s="94">
        <v>42682</v>
      </c>
      <c r="B1223" s="10">
        <v>2757.24</v>
      </c>
      <c r="C1223" s="11">
        <v>0.21116292255298763</v>
      </c>
      <c r="D1223" s="11">
        <v>0.29135430647853067</v>
      </c>
      <c r="E1223" s="11">
        <v>13.880008921269793</v>
      </c>
      <c r="F1223" s="11">
        <v>16.64191890348372</v>
      </c>
    </row>
    <row r="1224" spans="1:6" ht="18" customHeight="1">
      <c r="A1224" s="94">
        <v>42683</v>
      </c>
      <c r="B1224" s="10">
        <v>2746.46</v>
      </c>
      <c r="C1224" s="11">
        <v>-0.39097068082574182</v>
      </c>
      <c r="D1224" s="11">
        <v>-0.10075548426287106</v>
      </c>
      <c r="E1224" s="11">
        <v>13.434771475065887</v>
      </c>
      <c r="F1224" s="11">
        <v>16.159347654151812</v>
      </c>
    </row>
    <row r="1225" spans="1:6" ht="18" customHeight="1">
      <c r="A1225" s="94">
        <v>42684</v>
      </c>
      <c r="B1225" s="10">
        <v>2714.24</v>
      </c>
      <c r="C1225" s="11">
        <v>-1.1731465231607285</v>
      </c>
      <c r="D1225" s="11">
        <v>-1.2727199979630788</v>
      </c>
      <c r="E1225" s="11">
        <v>12.10401539745083</v>
      </c>
      <c r="F1225" s="11">
        <v>14.602263131227811</v>
      </c>
    </row>
    <row r="1226" spans="1:6" ht="18" customHeight="1">
      <c r="A1226" s="94">
        <v>42685</v>
      </c>
      <c r="B1226" s="10">
        <v>2708.08</v>
      </c>
      <c r="C1226" s="11">
        <v>-0.22695119075689663</v>
      </c>
      <c r="D1226" s="11">
        <v>-1.4967827355295893</v>
      </c>
      <c r="E1226" s="11">
        <v>11.849593999620023</v>
      </c>
      <c r="F1226" s="11">
        <v>14.28378509543764</v>
      </c>
    </row>
    <row r="1227" spans="1:6" ht="18" customHeight="1">
      <c r="A1227" s="94">
        <v>42688</v>
      </c>
      <c r="B1227" s="10">
        <v>2685.74</v>
      </c>
      <c r="C1227" s="11">
        <v>-0.82493870195858854</v>
      </c>
      <c r="D1227" s="11">
        <v>-2.309373897418554</v>
      </c>
      <c r="E1227" s="11">
        <v>10.926903410733612</v>
      </c>
      <c r="F1227" s="11">
        <v>13.046662569766543</v>
      </c>
    </row>
    <row r="1228" spans="1:6" ht="18" customHeight="1">
      <c r="A1228" s="94">
        <v>42690</v>
      </c>
      <c r="B1228" s="10">
        <v>2704.67</v>
      </c>
      <c r="C1228" s="11">
        <v>0.70483367712437239</v>
      </c>
      <c r="D1228" s="11">
        <v>-1.6208174652539098</v>
      </c>
      <c r="E1228" s="11">
        <v>11.708753582963682</v>
      </c>
      <c r="F1228" s="11">
        <v>13.631570323626917</v>
      </c>
    </row>
    <row r="1229" spans="1:6" ht="18" customHeight="1">
      <c r="A1229" s="94">
        <v>42691</v>
      </c>
      <c r="B1229" s="10">
        <v>2705.71</v>
      </c>
      <c r="C1229" s="11">
        <v>3.8452010781342416E-2</v>
      </c>
      <c r="D1229" s="11">
        <v>-1.5829886913790392</v>
      </c>
      <c r="E1229" s="11">
        <v>11.751707844935133</v>
      </c>
      <c r="F1229" s="11">
        <v>13.641842824802296</v>
      </c>
    </row>
    <row r="1230" spans="1:6" ht="18" customHeight="1">
      <c r="A1230" s="94">
        <v>42692</v>
      </c>
      <c r="B1230" s="10">
        <v>2711.68</v>
      </c>
      <c r="C1230" s="11">
        <v>0.22064448887721966</v>
      </c>
      <c r="D1230" s="11">
        <v>-1.3658369798088987</v>
      </c>
      <c r="E1230" s="11">
        <v>11.99828182952114</v>
      </c>
      <c r="F1230" s="11">
        <v>13.741149625851467</v>
      </c>
    </row>
    <row r="1231" spans="1:6" ht="18" customHeight="1">
      <c r="A1231" s="94">
        <v>42695</v>
      </c>
      <c r="B1231" s="10">
        <v>2729.03</v>
      </c>
      <c r="C1231" s="11">
        <v>0.63982475808357364</v>
      </c>
      <c r="D1231" s="11">
        <v>-0.73475118487721369</v>
      </c>
      <c r="E1231" s="11">
        <v>12.714874565294632</v>
      </c>
      <c r="F1231" s="11">
        <v>14.323596315209608</v>
      </c>
    </row>
    <row r="1232" spans="1:6" ht="18" customHeight="1">
      <c r="A1232" s="94">
        <v>42696</v>
      </c>
      <c r="B1232" s="10">
        <v>2730.82</v>
      </c>
      <c r="C1232" s="11">
        <v>6.5591070820025799E-2</v>
      </c>
      <c r="D1232" s="11">
        <v>-0.66964204522720339</v>
      </c>
      <c r="E1232" s="11">
        <v>12.788805458495457</v>
      </c>
      <c r="F1232" s="11">
        <v>14.398582386232729</v>
      </c>
    </row>
    <row r="1233" spans="1:6" ht="18" customHeight="1">
      <c r="A1233" s="94">
        <v>42697</v>
      </c>
      <c r="B1233" s="10">
        <v>2736.95</v>
      </c>
      <c r="C1233" s="11">
        <v>0.22447469990698465</v>
      </c>
      <c r="D1233" s="11">
        <v>-0.44667052229170334</v>
      </c>
      <c r="E1233" s="11">
        <v>13.04198779107708</v>
      </c>
      <c r="F1233" s="11">
        <v>14.608327156849189</v>
      </c>
    </row>
    <row r="1234" spans="1:6" ht="18" customHeight="1">
      <c r="A1234" s="94">
        <v>42698</v>
      </c>
      <c r="B1234" s="10">
        <v>2736.5</v>
      </c>
      <c r="C1234" s="11">
        <v>-1.6441659511490236E-2</v>
      </c>
      <c r="D1234" s="11">
        <v>-0.46303874175678272</v>
      </c>
      <c r="E1234" s="11">
        <v>13.023401812339452</v>
      </c>
      <c r="F1234" s="11">
        <v>14.957255981012008</v>
      </c>
    </row>
    <row r="1235" spans="1:6" ht="18" customHeight="1">
      <c r="A1235" s="94">
        <v>42699</v>
      </c>
      <c r="B1235" s="10">
        <v>2728.44</v>
      </c>
      <c r="C1235" s="11">
        <v>-0.2945368171021312</v>
      </c>
      <c r="D1235" s="11">
        <v>-0.75621173928699381</v>
      </c>
      <c r="E1235" s="11">
        <v>12.690506282060831</v>
      </c>
      <c r="F1235" s="11">
        <v>14.478238796326215</v>
      </c>
    </row>
    <row r="1236" spans="1:6" ht="18" customHeight="1">
      <c r="A1236" s="94">
        <v>42702</v>
      </c>
      <c r="B1236" s="10">
        <v>2729.96</v>
      </c>
      <c r="C1236" s="11">
        <v>5.5709489671751378E-2</v>
      </c>
      <c r="D1236" s="11">
        <v>-0.70092353131604446</v>
      </c>
      <c r="E1236" s="11">
        <v>12.75328558801907</v>
      </c>
      <c r="F1236" s="11">
        <v>14.567490893219848</v>
      </c>
    </row>
    <row r="1237" spans="1:6" ht="18" customHeight="1">
      <c r="A1237" s="94">
        <v>42703</v>
      </c>
      <c r="B1237" s="10">
        <v>2732.13</v>
      </c>
      <c r="C1237" s="11">
        <v>7.9488344151568135E-2</v>
      </c>
      <c r="D1237" s="11">
        <v>-0.62199233967328293</v>
      </c>
      <c r="E1237" s="11">
        <v>12.842911307709471</v>
      </c>
      <c r="F1237" s="11">
        <v>14.658558694666857</v>
      </c>
    </row>
    <row r="1238" spans="1:6" ht="18" customHeight="1">
      <c r="A1238" s="94">
        <v>42704</v>
      </c>
      <c r="B1238" s="10">
        <v>2742.67</v>
      </c>
      <c r="C1238" s="11">
        <v>0.38577959321115518</v>
      </c>
      <c r="D1238" s="11">
        <v>-0.23861226597993168</v>
      </c>
      <c r="E1238" s="11">
        <v>13.278236231919994</v>
      </c>
      <c r="F1238" s="11">
        <v>14.604060722806977</v>
      </c>
    </row>
    <row r="1239" spans="1:6" ht="18" customHeight="1">
      <c r="A1239" s="94">
        <v>42705</v>
      </c>
      <c r="B1239" s="10">
        <v>2720.1</v>
      </c>
      <c r="C1239" s="11">
        <v>-0.82292073052901982</v>
      </c>
      <c r="D1239" s="11">
        <v>-0.82292073052901982</v>
      </c>
      <c r="E1239" s="11">
        <v>12.346046142789891</v>
      </c>
      <c r="F1239" s="11">
        <v>13.657160764650577</v>
      </c>
    </row>
    <row r="1240" spans="1:6" ht="18" customHeight="1">
      <c r="A1240" s="94">
        <v>42706</v>
      </c>
      <c r="B1240" s="10">
        <v>2714.26</v>
      </c>
      <c r="C1240" s="11">
        <v>-0.21469798904450998</v>
      </c>
      <c r="D1240" s="11">
        <v>-1.0358519253136467</v>
      </c>
      <c r="E1240" s="11">
        <v>12.104841440950299</v>
      </c>
      <c r="F1240" s="11">
        <v>13.371454348761347</v>
      </c>
    </row>
    <row r="1241" spans="1:6" ht="18" customHeight="1">
      <c r="A1241" s="94">
        <v>42709</v>
      </c>
      <c r="B1241" s="10">
        <v>2730.95</v>
      </c>
      <c r="C1241" s="11">
        <v>0.61490056221584766</v>
      </c>
      <c r="D1241" s="11">
        <v>-0.42732082241029312</v>
      </c>
      <c r="E1241" s="11">
        <v>12.794174741241871</v>
      </c>
      <c r="F1241" s="11">
        <v>14.586436510567236</v>
      </c>
    </row>
    <row r="1242" spans="1:6" ht="18" customHeight="1">
      <c r="A1242" s="94">
        <v>42710</v>
      </c>
      <c r="B1242" s="10">
        <v>2730.11</v>
      </c>
      <c r="C1242" s="11">
        <v>-3.0758527252405798E-2</v>
      </c>
      <c r="D1242" s="11">
        <v>-0.45794791207107721</v>
      </c>
      <c r="E1242" s="11">
        <v>12.759480914264953</v>
      </c>
      <c r="F1242" s="11">
        <v>14.551191410265574</v>
      </c>
    </row>
    <row r="1243" spans="1:6" ht="18" customHeight="1">
      <c r="A1243" s="94">
        <v>42711</v>
      </c>
      <c r="B1243" s="10">
        <v>2734.55</v>
      </c>
      <c r="C1243" s="11">
        <v>0.16263080974758815</v>
      </c>
      <c r="D1243" s="11">
        <v>-0.29606186672110901</v>
      </c>
      <c r="E1243" s="11">
        <v>12.94286257114301</v>
      </c>
      <c r="F1243" s="11">
        <v>14.471877564005965</v>
      </c>
    </row>
    <row r="1244" spans="1:6" ht="18" customHeight="1">
      <c r="A1244" s="94">
        <v>42712</v>
      </c>
      <c r="B1244" s="10">
        <v>2750.45</v>
      </c>
      <c r="C1244" s="11">
        <v>0.581448501581594</v>
      </c>
      <c r="D1244" s="11">
        <v>0.28366518757267922</v>
      </c>
      <c r="E1244" s="11">
        <v>13.599567153206294</v>
      </c>
      <c r="F1244" s="11">
        <v>14.971429049153739</v>
      </c>
    </row>
    <row r="1245" spans="1:6" ht="18" customHeight="1">
      <c r="A1245" s="94">
        <v>42713</v>
      </c>
      <c r="B1245" s="10">
        <v>2754.31</v>
      </c>
      <c r="C1245" s="11">
        <v>0.14034067152648433</v>
      </c>
      <c r="D1245" s="11">
        <v>0.42440395672829201</v>
      </c>
      <c r="E1245" s="11">
        <v>13.758993548600284</v>
      </c>
      <c r="F1245" s="11">
        <v>15.488085604189639</v>
      </c>
    </row>
    <row r="1246" spans="1:6" ht="18" customHeight="1">
      <c r="A1246" s="94">
        <v>42716</v>
      </c>
      <c r="B1246" s="10">
        <v>2754.7</v>
      </c>
      <c r="C1246" s="11">
        <v>1.4159626185872298E-2</v>
      </c>
      <c r="D1246" s="11">
        <v>0.43862367692795168</v>
      </c>
      <c r="E1246" s="11">
        <v>13.775101396839551</v>
      </c>
      <c r="F1246" s="11">
        <v>14.970784641068446</v>
      </c>
    </row>
    <row r="1247" spans="1:6" ht="18" customHeight="1">
      <c r="A1247" s="94">
        <v>42717</v>
      </c>
      <c r="B1247" s="10">
        <v>2752.11</v>
      </c>
      <c r="C1247" s="11">
        <v>-9.4021127527488257E-2</v>
      </c>
      <c r="D1247" s="11">
        <v>0.34419015047379986</v>
      </c>
      <c r="E1247" s="11">
        <v>13.668128763660704</v>
      </c>
      <c r="F1247" s="11">
        <v>14.862687813021713</v>
      </c>
    </row>
    <row r="1248" spans="1:6" ht="18" customHeight="1">
      <c r="A1248" s="94">
        <v>42718</v>
      </c>
      <c r="B1248" s="10">
        <v>2756.76</v>
      </c>
      <c r="C1248" s="11">
        <v>0.16896126971668313</v>
      </c>
      <c r="D1248" s="11">
        <v>0.51373296823897796</v>
      </c>
      <c r="E1248" s="11">
        <v>13.860183877283006</v>
      </c>
      <c r="F1248" s="11">
        <v>15.170201032736763</v>
      </c>
    </row>
    <row r="1249" spans="1:6" ht="18" customHeight="1">
      <c r="A1249" s="94">
        <v>42719</v>
      </c>
      <c r="B1249" s="10">
        <v>2761.55</v>
      </c>
      <c r="C1249" s="11">
        <v>0.17375469754348227</v>
      </c>
      <c r="D1249" s="11">
        <v>0.68838030094762193</v>
      </c>
      <c r="E1249" s="11">
        <v>14.058021295401435</v>
      </c>
      <c r="F1249" s="11">
        <v>15.235996878690393</v>
      </c>
    </row>
    <row r="1250" spans="1:6" ht="18" customHeight="1">
      <c r="A1250" s="94">
        <v>42720</v>
      </c>
      <c r="B1250" s="10">
        <v>2770.07</v>
      </c>
      <c r="C1250" s="11">
        <v>0.30852238778946717</v>
      </c>
      <c r="D1250" s="11">
        <v>0.99902649607863658</v>
      </c>
      <c r="E1250" s="11">
        <v>14.409915826167419</v>
      </c>
      <c r="F1250" s="11">
        <v>15.370550849222431</v>
      </c>
    </row>
    <row r="1251" spans="1:6" ht="18" customHeight="1">
      <c r="A1251" s="94">
        <v>42723</v>
      </c>
      <c r="B1251" s="10">
        <v>2774.67</v>
      </c>
      <c r="C1251" s="11">
        <v>0.16606078546750336</v>
      </c>
      <c r="D1251" s="11">
        <v>1.1667462727925626</v>
      </c>
      <c r="E1251" s="11">
        <v>14.59990583104107</v>
      </c>
      <c r="F1251" s="11">
        <v>15.333967918795244</v>
      </c>
    </row>
    <row r="1252" spans="1:6" ht="18" customHeight="1">
      <c r="A1252" s="94">
        <v>42724</v>
      </c>
      <c r="B1252" s="10">
        <v>2776.87</v>
      </c>
      <c r="C1252" s="11">
        <v>7.9288708206726177E-2</v>
      </c>
      <c r="D1252" s="11">
        <v>1.2469600790470547</v>
      </c>
      <c r="E1252" s="11">
        <v>14.690770615980631</v>
      </c>
      <c r="F1252" s="11">
        <v>15.42541473208161</v>
      </c>
    </row>
    <row r="1253" spans="1:6" ht="18" customHeight="1">
      <c r="A1253" s="94">
        <v>42725</v>
      </c>
      <c r="B1253" s="10">
        <v>2786.44</v>
      </c>
      <c r="C1253" s="11">
        <v>0.34463262594215394</v>
      </c>
      <c r="D1253" s="11">
        <v>1.5958901362540967</v>
      </c>
      <c r="E1253" s="11">
        <v>15.0860324304678</v>
      </c>
      <c r="F1253" s="11">
        <v>15.419250348978331</v>
      </c>
    </row>
    <row r="1254" spans="1:6" ht="18" customHeight="1">
      <c r="A1254" s="94">
        <v>42726</v>
      </c>
      <c r="B1254" s="10">
        <v>2793.89</v>
      </c>
      <c r="C1254" s="11">
        <v>0.26736624510126372</v>
      </c>
      <c r="D1254" s="11">
        <v>1.8675232528885921</v>
      </c>
      <c r="E1254" s="11">
        <v>15.393733634013174</v>
      </c>
      <c r="F1254" s="11">
        <v>15.806991801172199</v>
      </c>
    </row>
    <row r="1255" spans="1:6" ht="18" customHeight="1">
      <c r="A1255" s="94">
        <v>42727</v>
      </c>
      <c r="B1255" s="10">
        <v>2794.78</v>
      </c>
      <c r="C1255" s="11">
        <v>3.1855226941668313E-2</v>
      </c>
      <c r="D1255" s="11">
        <v>1.8999733836006616</v>
      </c>
      <c r="E1255" s="11">
        <v>15.430492569738741</v>
      </c>
      <c r="F1255" s="11">
        <v>15.797804019059459</v>
      </c>
    </row>
    <row r="1256" spans="1:6" ht="18" customHeight="1">
      <c r="A1256" s="94">
        <v>42730</v>
      </c>
      <c r="B1256" s="10">
        <v>2797.84</v>
      </c>
      <c r="C1256" s="11">
        <v>0.10948983462024664</v>
      </c>
      <c r="D1256" s="11">
        <v>2.0115434959364409</v>
      </c>
      <c r="E1256" s="11">
        <v>15.556877225154686</v>
      </c>
      <c r="F1256" s="11">
        <v>15.897699311533287</v>
      </c>
    </row>
    <row r="1257" spans="1:6" ht="18" customHeight="1">
      <c r="A1257" s="94">
        <v>42731</v>
      </c>
      <c r="B1257" s="10">
        <v>2800.21</v>
      </c>
      <c r="C1257" s="11">
        <v>8.4708203471239862E-2</v>
      </c>
      <c r="D1257" s="11">
        <v>2.0979556417651368</v>
      </c>
      <c r="E1257" s="11">
        <v>15.654763379839597</v>
      </c>
      <c r="F1257" s="11">
        <v>15.99587417048458</v>
      </c>
    </row>
    <row r="1258" spans="1:6" ht="18" customHeight="1">
      <c r="A1258" s="94">
        <v>42732</v>
      </c>
      <c r="B1258" s="10">
        <v>2803.59</v>
      </c>
      <c r="C1258" s="11">
        <v>0.12070523282183832</v>
      </c>
      <c r="D1258" s="11">
        <v>2.221193216828854</v>
      </c>
      <c r="E1258" s="11">
        <v>15.794364731246757</v>
      </c>
      <c r="F1258" s="11">
        <v>16.56224144884273</v>
      </c>
    </row>
    <row r="1259" spans="1:6" ht="18" customHeight="1">
      <c r="A1259" s="94">
        <v>42733</v>
      </c>
      <c r="B1259" s="10">
        <v>2804.15</v>
      </c>
      <c r="C1259" s="11">
        <v>1.9974389978560936E-2</v>
      </c>
      <c r="D1259" s="11">
        <v>2.2416112766027174</v>
      </c>
      <c r="E1259" s="11">
        <v>15.817493949231377</v>
      </c>
      <c r="F1259" s="11">
        <v>16.256845893293193</v>
      </c>
    </row>
    <row r="1260" spans="1:6" ht="18" customHeight="1">
      <c r="A1260" s="94">
        <v>42734</v>
      </c>
      <c r="B1260" s="10">
        <v>2805.43</v>
      </c>
      <c r="C1260" s="11">
        <v>4.5646630886353456E-2</v>
      </c>
      <c r="D1260" s="11">
        <v>2.2882811275144244</v>
      </c>
      <c r="E1260" s="11">
        <v>15.870360733196209</v>
      </c>
      <c r="F1260" s="11">
        <v>15.913448030806343</v>
      </c>
    </row>
    <row r="1261" spans="1:6" ht="18" customHeight="1">
      <c r="A1261" s="94">
        <v>42737</v>
      </c>
      <c r="B1261" s="10">
        <v>2814.53</v>
      </c>
      <c r="C1261" s="11">
        <v>0.32437095204658206</v>
      </c>
      <c r="D1261" s="11">
        <v>0.32437095204658206</v>
      </c>
      <c r="E1261" s="11">
        <v>0.32437095204658206</v>
      </c>
      <c r="F1261" s="11">
        <v>16.24621052544628</v>
      </c>
    </row>
    <row r="1262" spans="1:6" ht="18" customHeight="1">
      <c r="A1262" s="94">
        <v>42738</v>
      </c>
      <c r="B1262" s="10">
        <v>2815.25</v>
      </c>
      <c r="C1262" s="11">
        <v>2.5581535815910605E-2</v>
      </c>
      <c r="D1262" s="11">
        <v>0.35003546693377352</v>
      </c>
      <c r="E1262" s="11">
        <v>0.35003546693377352</v>
      </c>
      <c r="F1262" s="11">
        <v>16.275948091426496</v>
      </c>
    </row>
    <row r="1263" spans="1:6" ht="18" customHeight="1">
      <c r="A1263" s="94">
        <v>42739</v>
      </c>
      <c r="B1263" s="10">
        <v>2808.5</v>
      </c>
      <c r="C1263" s="11">
        <v>-0.23976556256105619</v>
      </c>
      <c r="D1263" s="11">
        <v>0.10943063986625923</v>
      </c>
      <c r="E1263" s="11">
        <v>0.10943063986625923</v>
      </c>
      <c r="F1263" s="11">
        <v>15.664665134629807</v>
      </c>
    </row>
    <row r="1264" spans="1:6" ht="18" customHeight="1">
      <c r="A1264" s="94">
        <v>42740</v>
      </c>
      <c r="B1264" s="10">
        <v>2808.57</v>
      </c>
      <c r="C1264" s="11">
        <v>2.4924336834653005E-3</v>
      </c>
      <c r="D1264" s="11">
        <v>0.11192580103585037</v>
      </c>
      <c r="E1264" s="11">
        <v>0.11192580103585037</v>
      </c>
      <c r="F1264" s="11">
        <v>15.455005117959718</v>
      </c>
    </row>
    <row r="1265" spans="1:6" ht="18" customHeight="1">
      <c r="A1265" s="94">
        <v>42741</v>
      </c>
      <c r="B1265" s="10">
        <v>2814.35</v>
      </c>
      <c r="C1265" s="11">
        <v>0.205798680467284</v>
      </c>
      <c r="D1265" s="11">
        <v>0.31795482332477309</v>
      </c>
      <c r="E1265" s="11">
        <v>0.31795482332477309</v>
      </c>
      <c r="F1265" s="11">
        <v>15.527340943889589</v>
      </c>
    </row>
    <row r="1266" spans="1:6" ht="18" customHeight="1">
      <c r="A1266" s="94">
        <v>42744</v>
      </c>
      <c r="B1266" s="10">
        <v>2814.74</v>
      </c>
      <c r="C1266" s="11">
        <v>1.3857551477247654E-2</v>
      </c>
      <c r="D1266" s="11">
        <v>0.33185643555533328</v>
      </c>
      <c r="E1266" s="11">
        <v>0.33185643555533328</v>
      </c>
      <c r="F1266" s="11">
        <v>15.73480917411576</v>
      </c>
    </row>
    <row r="1267" spans="1:6" ht="18" customHeight="1">
      <c r="A1267" s="94">
        <v>42745</v>
      </c>
      <c r="B1267" s="10">
        <v>2817.49</v>
      </c>
      <c r="C1267" s="11">
        <v>9.769996518329549E-2</v>
      </c>
      <c r="D1267" s="11">
        <v>0.42988062436062346</v>
      </c>
      <c r="E1267" s="11">
        <v>0.42988062436062346</v>
      </c>
      <c r="F1267" s="11">
        <v>15.847882042383809</v>
      </c>
    </row>
    <row r="1268" spans="1:6" ht="18" customHeight="1">
      <c r="A1268" s="94">
        <v>42746</v>
      </c>
      <c r="B1268" s="10">
        <v>2815.99</v>
      </c>
      <c r="C1268" s="11">
        <v>-5.3238875736916214E-2</v>
      </c>
      <c r="D1268" s="11">
        <v>0.37641288501226722</v>
      </c>
      <c r="E1268" s="11">
        <v>0.37641288501226722</v>
      </c>
      <c r="F1268" s="11">
        <v>15.786682017228237</v>
      </c>
    </row>
    <row r="1269" spans="1:6" ht="18" customHeight="1">
      <c r="A1269" s="94">
        <v>42747</v>
      </c>
      <c r="B1269" s="10">
        <v>2836.53</v>
      </c>
      <c r="C1269" s="11">
        <v>0.72940599931108352</v>
      </c>
      <c r="D1269" s="11">
        <v>1.1085644624888369</v>
      </c>
      <c r="E1269" s="11">
        <v>1.1085644624888369</v>
      </c>
      <c r="F1269" s="11">
        <v>16.500464107640124</v>
      </c>
    </row>
    <row r="1270" spans="1:6" ht="18" customHeight="1">
      <c r="A1270" s="94">
        <v>42748</v>
      </c>
      <c r="B1270" s="10">
        <v>2836.13</v>
      </c>
      <c r="C1270" s="11">
        <v>-1.4101736981453339E-2</v>
      </c>
      <c r="D1270" s="11">
        <v>1.0943063986626145</v>
      </c>
      <c r="E1270" s="11">
        <v>1.0943063986626145</v>
      </c>
      <c r="F1270" s="11">
        <v>16.797762988831423</v>
      </c>
    </row>
    <row r="1271" spans="1:6" ht="18" customHeight="1">
      <c r="A1271" s="94">
        <v>42751</v>
      </c>
      <c r="B1271" s="10">
        <v>2840.78</v>
      </c>
      <c r="C1271" s="11">
        <v>0.16395581302690587</v>
      </c>
      <c r="D1271" s="11">
        <v>1.2600563906424389</v>
      </c>
      <c r="E1271" s="11">
        <v>1.2600563906424389</v>
      </c>
      <c r="F1271" s="11">
        <v>16.806466998898053</v>
      </c>
    </row>
    <row r="1272" spans="1:6" ht="18" customHeight="1">
      <c r="A1272" s="94">
        <v>42752</v>
      </c>
      <c r="B1272" s="10">
        <v>2835.99</v>
      </c>
      <c r="C1272" s="11">
        <v>-0.168615661895688</v>
      </c>
      <c r="D1272" s="11">
        <v>1.08931607632341</v>
      </c>
      <c r="E1272" s="11">
        <v>1.08931607632341</v>
      </c>
      <c r="F1272" s="11">
        <v>16.609513001430898</v>
      </c>
    </row>
    <row r="1273" spans="1:6" ht="18" customHeight="1">
      <c r="A1273" s="94">
        <v>42753</v>
      </c>
      <c r="B1273" s="10">
        <v>2838.81</v>
      </c>
      <c r="C1273" s="11">
        <v>9.9436175727007914E-2</v>
      </c>
      <c r="D1273" s="11">
        <v>1.1898354262982913</v>
      </c>
      <c r="E1273" s="11">
        <v>1.1898354262982913</v>
      </c>
      <c r="F1273" s="11">
        <v>16.827302956475918</v>
      </c>
    </row>
    <row r="1274" spans="1:6" ht="18" customHeight="1">
      <c r="A1274" s="94">
        <v>42754</v>
      </c>
      <c r="B1274" s="10">
        <v>2847.09</v>
      </c>
      <c r="C1274" s="11">
        <v>0.29167151024549476</v>
      </c>
      <c r="D1274" s="11">
        <v>1.4849773475011041</v>
      </c>
      <c r="E1274" s="11">
        <v>1.4849773475011041</v>
      </c>
      <c r="F1274" s="11">
        <v>17.070733652968407</v>
      </c>
    </row>
    <row r="1275" spans="1:6" ht="18" customHeight="1">
      <c r="A1275" s="94">
        <v>42755</v>
      </c>
      <c r="B1275" s="10">
        <v>2852.65</v>
      </c>
      <c r="C1275" s="11">
        <v>0.19528711772371921</v>
      </c>
      <c r="D1275" s="11">
        <v>1.6831644346855912</v>
      </c>
      <c r="E1275" s="11">
        <v>1.6831644346855912</v>
      </c>
      <c r="F1275" s="11">
        <v>17.014512728376531</v>
      </c>
    </row>
    <row r="1276" spans="1:6" ht="18" customHeight="1">
      <c r="A1276" s="94">
        <v>42758</v>
      </c>
      <c r="B1276" s="10">
        <v>2850.8</v>
      </c>
      <c r="C1276" s="11">
        <v>-6.4851979738134169E-2</v>
      </c>
      <c r="D1276" s="11">
        <v>1.6172208894893236</v>
      </c>
      <c r="E1276" s="11">
        <v>1.6172208894893236</v>
      </c>
      <c r="F1276" s="11">
        <v>16.085317088664297</v>
      </c>
    </row>
    <row r="1277" spans="1:6" ht="18" customHeight="1">
      <c r="A1277" s="94">
        <v>42759</v>
      </c>
      <c r="B1277" s="10">
        <v>2854.55</v>
      </c>
      <c r="C1277" s="11">
        <v>0.13154202329170861</v>
      </c>
      <c r="D1277" s="11">
        <v>1.7508902378601698</v>
      </c>
      <c r="E1277" s="11">
        <v>1.7508902378601698</v>
      </c>
      <c r="F1277" s="11">
        <v>16.238018063507308</v>
      </c>
    </row>
    <row r="1278" spans="1:6" ht="18" customHeight="1">
      <c r="A1278" s="94">
        <v>42760</v>
      </c>
      <c r="B1278" s="10">
        <v>2855.99</v>
      </c>
      <c r="C1278" s="11">
        <v>5.0445779544916469E-2</v>
      </c>
      <c r="D1278" s="11">
        <v>1.8022192676345528</v>
      </c>
      <c r="E1278" s="11">
        <v>1.8022192676345528</v>
      </c>
      <c r="F1278" s="11">
        <v>16.279609468515631</v>
      </c>
    </row>
    <row r="1279" spans="1:6" ht="18" customHeight="1">
      <c r="A1279" s="94">
        <v>42761</v>
      </c>
      <c r="B1279" s="10">
        <v>2857.77</v>
      </c>
      <c r="C1279" s="11">
        <v>6.232514819730639E-2</v>
      </c>
      <c r="D1279" s="11">
        <v>1.8656676516612514</v>
      </c>
      <c r="E1279" s="11">
        <v>1.8656676516612514</v>
      </c>
      <c r="F1279" s="11">
        <v>16.459240060638656</v>
      </c>
    </row>
    <row r="1280" spans="1:6" ht="18" customHeight="1">
      <c r="A1280" s="94">
        <v>42762</v>
      </c>
      <c r="B1280" s="10">
        <v>2863.51</v>
      </c>
      <c r="C1280" s="11">
        <v>0.2008559121273068</v>
      </c>
      <c r="D1280" s="11">
        <v>2.0702708675675474</v>
      </c>
      <c r="E1280" s="11">
        <v>2.0702708675675474</v>
      </c>
      <c r="F1280" s="11">
        <v>16.823600447138887</v>
      </c>
    </row>
    <row r="1281" spans="1:6" ht="18" customHeight="1">
      <c r="A1281" s="94">
        <v>42765</v>
      </c>
      <c r="B1281" s="10">
        <v>2857.42</v>
      </c>
      <c r="C1281" s="11">
        <v>-0.2126760514194137</v>
      </c>
      <c r="D1281" s="11">
        <v>1.8531918458132957</v>
      </c>
      <c r="E1281" s="11">
        <v>1.8531918458132957</v>
      </c>
      <c r="F1281" s="11">
        <v>16.379528033690917</v>
      </c>
    </row>
    <row r="1282" spans="1:6" ht="18" customHeight="1">
      <c r="A1282" s="94">
        <v>42766</v>
      </c>
      <c r="B1282" s="10">
        <v>2857.34</v>
      </c>
      <c r="C1282" s="11">
        <v>-2.799728426339243E-3</v>
      </c>
      <c r="D1282" s="11">
        <v>1.8503402330480645</v>
      </c>
      <c r="E1282" s="11">
        <v>1.8503402330480645</v>
      </c>
      <c r="F1282" s="11">
        <v>16.376269722962135</v>
      </c>
    </row>
    <row r="1283" spans="1:6" ht="18" customHeight="1">
      <c r="A1283" s="94">
        <v>42767</v>
      </c>
      <c r="B1283" s="10">
        <v>2861.68</v>
      </c>
      <c r="C1283" s="11">
        <v>0.15188951962312736</v>
      </c>
      <c r="D1283" s="11">
        <v>0.15188951962312736</v>
      </c>
      <c r="E1283" s="11">
        <v>2.0050402255625599</v>
      </c>
      <c r="F1283" s="11">
        <v>16.521710804912203</v>
      </c>
    </row>
    <row r="1284" spans="1:6" ht="18" customHeight="1">
      <c r="A1284" s="94">
        <v>42768</v>
      </c>
      <c r="B1284" s="10">
        <v>2860.25</v>
      </c>
      <c r="C1284" s="11">
        <v>-4.9970646613173297E-2</v>
      </c>
      <c r="D1284" s="11">
        <v>0.10184297283486465</v>
      </c>
      <c r="E1284" s="11">
        <v>1.9540676473838392</v>
      </c>
      <c r="F1284" s="11">
        <v>16.831209995956197</v>
      </c>
    </row>
    <row r="1285" spans="1:6" ht="18" customHeight="1">
      <c r="A1285" s="94">
        <v>42769</v>
      </c>
      <c r="B1285" s="10">
        <v>2868.72</v>
      </c>
      <c r="C1285" s="11">
        <v>0.29612796084257376</v>
      </c>
      <c r="D1285" s="11">
        <v>0.39827251919615225</v>
      </c>
      <c r="E1285" s="11">
        <v>2.2559821489040788</v>
      </c>
      <c r="F1285" s="11">
        <v>17.570973651531354</v>
      </c>
    </row>
    <row r="1286" spans="1:6" ht="18" customHeight="1">
      <c r="A1286" s="94">
        <v>42772</v>
      </c>
      <c r="B1286" s="10">
        <v>2866.96</v>
      </c>
      <c r="C1286" s="11">
        <v>-6.1351404110532304E-2</v>
      </c>
      <c r="D1286" s="11">
        <v>0.33667676930291268</v>
      </c>
      <c r="E1286" s="11">
        <v>2.1932466680687268</v>
      </c>
      <c r="F1286" s="11">
        <v>17.8025229075071</v>
      </c>
    </row>
    <row r="1287" spans="1:6" ht="18" customHeight="1">
      <c r="A1287" s="94">
        <v>42773</v>
      </c>
      <c r="B1287" s="10">
        <v>2872.36</v>
      </c>
      <c r="C1287" s="11">
        <v>0.18835281971147921</v>
      </c>
      <c r="D1287" s="11">
        <v>0.52566372920268556</v>
      </c>
      <c r="E1287" s="11">
        <v>2.3857305297227294</v>
      </c>
      <c r="F1287" s="11">
        <v>18.024407281094646</v>
      </c>
    </row>
    <row r="1288" spans="1:6" ht="18" customHeight="1">
      <c r="A1288" s="94">
        <v>42774</v>
      </c>
      <c r="B1288" s="10">
        <v>2878.3</v>
      </c>
      <c r="C1288" s="11">
        <v>0.20679859070589224</v>
      </c>
      <c r="D1288" s="11">
        <v>0.73354938509242462</v>
      </c>
      <c r="E1288" s="11">
        <v>2.5974627775421366</v>
      </c>
      <c r="F1288" s="11">
        <v>18.268480092040939</v>
      </c>
    </row>
    <row r="1289" spans="1:6" ht="18" customHeight="1">
      <c r="A1289" s="94">
        <v>42775</v>
      </c>
      <c r="B1289" s="10">
        <v>2883.07</v>
      </c>
      <c r="C1289" s="11">
        <v>0.16572282249938119</v>
      </c>
      <c r="D1289" s="11">
        <v>0.90048786633722955</v>
      </c>
      <c r="E1289" s="11">
        <v>2.7674901886698411</v>
      </c>
      <c r="F1289" s="11">
        <v>18.464477955376601</v>
      </c>
    </row>
    <row r="1290" spans="1:6" ht="18" customHeight="1">
      <c r="A1290" s="94">
        <v>42776</v>
      </c>
      <c r="B1290" s="10">
        <v>2890.99</v>
      </c>
      <c r="C1290" s="11">
        <v>0.27470716978774679</v>
      </c>
      <c r="D1290" s="11">
        <v>1.1776687408568742</v>
      </c>
      <c r="E1290" s="11">
        <v>3.049799852429036</v>
      </c>
      <c r="F1290" s="11">
        <v>18.791372700489362</v>
      </c>
    </row>
    <row r="1291" spans="1:6" ht="18" customHeight="1">
      <c r="A1291" s="94">
        <v>42779</v>
      </c>
      <c r="B1291" s="10">
        <v>2894.22</v>
      </c>
      <c r="C1291" s="11">
        <v>0.11172643281367467</v>
      </c>
      <c r="D1291" s="11">
        <v>1.2907109409450612</v>
      </c>
      <c r="E1291" s="11">
        <v>3.1649337178257797</v>
      </c>
      <c r="F1291" s="11">
        <v>18.539786038434446</v>
      </c>
    </row>
    <row r="1292" spans="1:6" ht="18" customHeight="1">
      <c r="A1292" s="94">
        <v>42780</v>
      </c>
      <c r="B1292" s="10">
        <v>2895.36</v>
      </c>
      <c r="C1292" s="11">
        <v>3.9388850882104975E-2</v>
      </c>
      <c r="D1292" s="11">
        <v>1.3306081880350318</v>
      </c>
      <c r="E1292" s="11">
        <v>3.2055691997305402</v>
      </c>
      <c r="F1292" s="11">
        <v>18.586477497993094</v>
      </c>
    </row>
    <row r="1293" spans="1:6" ht="18" customHeight="1">
      <c r="A1293" s="94">
        <v>42781</v>
      </c>
      <c r="B1293" s="10">
        <v>2898.96</v>
      </c>
      <c r="C1293" s="11">
        <v>0.12433687002653127</v>
      </c>
      <c r="D1293" s="11">
        <v>1.4565994946348582</v>
      </c>
      <c r="E1293" s="11">
        <v>3.3338917741665419</v>
      </c>
      <c r="F1293" s="11">
        <v>18.428825295667629</v>
      </c>
    </row>
    <row r="1294" spans="1:6" ht="18" customHeight="1">
      <c r="A1294" s="94">
        <v>42782</v>
      </c>
      <c r="B1294" s="10">
        <v>2891.2</v>
      </c>
      <c r="C1294" s="11">
        <v>-0.26768220327290093</v>
      </c>
      <c r="D1294" s="11">
        <v>1.1850182337418635</v>
      </c>
      <c r="E1294" s="11">
        <v>3.0572853359378094</v>
      </c>
      <c r="F1294" s="11">
        <v>17.417719873940008</v>
      </c>
    </row>
    <row r="1295" spans="1:6" ht="18" customHeight="1">
      <c r="A1295" s="94">
        <v>42783</v>
      </c>
      <c r="B1295" s="10">
        <v>2895.2</v>
      </c>
      <c r="C1295" s="11">
        <v>0.13835085777531564</v>
      </c>
      <c r="D1295" s="11">
        <v>1.3250085744083595</v>
      </c>
      <c r="E1295" s="11">
        <v>3.1998659742000335</v>
      </c>
      <c r="F1295" s="11">
        <v>17.72838542302031</v>
      </c>
    </row>
    <row r="1296" spans="1:6" ht="18" customHeight="1">
      <c r="A1296" s="94">
        <v>42786</v>
      </c>
      <c r="B1296" s="10">
        <v>2899.3</v>
      </c>
      <c r="C1296" s="11">
        <v>0.1416137054434996</v>
      </c>
      <c r="D1296" s="11">
        <v>1.468498673591534</v>
      </c>
      <c r="E1296" s="11">
        <v>3.3460111284188354</v>
      </c>
      <c r="F1296" s="11">
        <v>17.429535393301677</v>
      </c>
    </row>
    <row r="1297" spans="1:6" ht="18" customHeight="1">
      <c r="A1297" s="94">
        <v>42787</v>
      </c>
      <c r="B1297" s="10">
        <v>2907.45</v>
      </c>
      <c r="C1297" s="11">
        <v>0.28110233504636817</v>
      </c>
      <c r="D1297" s="11">
        <v>1.7537289926994992</v>
      </c>
      <c r="E1297" s="11">
        <v>3.6365191788781059</v>
      </c>
      <c r="F1297" s="11">
        <v>17.759632559326356</v>
      </c>
    </row>
    <row r="1298" spans="1:6" ht="18" customHeight="1">
      <c r="A1298" s="94">
        <v>42788</v>
      </c>
      <c r="B1298" s="10">
        <v>2906.02</v>
      </c>
      <c r="C1298" s="11">
        <v>-4.9183992845958091E-2</v>
      </c>
      <c r="D1298" s="11">
        <v>1.7036824459112365</v>
      </c>
      <c r="E1298" s="11">
        <v>3.585546600699363</v>
      </c>
      <c r="F1298" s="11">
        <v>18.167401310974142</v>
      </c>
    </row>
    <row r="1299" spans="1:6" ht="18" customHeight="1">
      <c r="A1299" s="94">
        <v>42789</v>
      </c>
      <c r="B1299" s="10">
        <v>2911.91</v>
      </c>
      <c r="C1299" s="11">
        <v>0.202682706932511</v>
      </c>
      <c r="D1299" s="11">
        <v>1.9098182225426363</v>
      </c>
      <c r="E1299" s="11">
        <v>3.7954965905404814</v>
      </c>
      <c r="F1299" s="11">
        <v>18.272726164993912</v>
      </c>
    </row>
    <row r="1300" spans="1:6" ht="18" customHeight="1">
      <c r="A1300" s="94">
        <v>42790</v>
      </c>
      <c r="B1300" s="10">
        <v>2904.68</v>
      </c>
      <c r="C1300" s="11">
        <v>-0.24829064085084562</v>
      </c>
      <c r="D1300" s="11">
        <v>1.6567856817879534</v>
      </c>
      <c r="E1300" s="11">
        <v>3.5377820868815135</v>
      </c>
      <c r="F1300" s="11">
        <v>17.790087510847606</v>
      </c>
    </row>
    <row r="1301" spans="1:6" ht="18" customHeight="1">
      <c r="A1301" s="94">
        <v>42795</v>
      </c>
      <c r="B1301" s="10">
        <v>2915.89</v>
      </c>
      <c r="C1301" s="11">
        <v>0.38592891471693758</v>
      </c>
      <c r="D1301" s="11">
        <v>0.38592891471693758</v>
      </c>
      <c r="E1301" s="11">
        <v>3.9373643256114033</v>
      </c>
      <c r="F1301" s="11">
        <v>17.641196951541758</v>
      </c>
    </row>
    <row r="1302" spans="1:6" ht="18" customHeight="1">
      <c r="A1302" s="94">
        <v>42796</v>
      </c>
      <c r="B1302" s="10">
        <v>2913.32</v>
      </c>
      <c r="C1302" s="11">
        <v>-8.8137755539463569E-2</v>
      </c>
      <c r="D1302" s="11">
        <v>0.29745101009406305</v>
      </c>
      <c r="E1302" s="11">
        <v>3.8457562655279443</v>
      </c>
      <c r="F1302" s="11">
        <v>17.689451933603472</v>
      </c>
    </row>
    <row r="1303" spans="1:6" ht="18" customHeight="1">
      <c r="A1303" s="94">
        <v>42797</v>
      </c>
      <c r="B1303" s="10">
        <v>2923.62</v>
      </c>
      <c r="C1303" s="11">
        <v>0.35354852882620857</v>
      </c>
      <c r="D1303" s="11">
        <v>0.65205117259043988</v>
      </c>
      <c r="E1303" s="11">
        <v>4.2129014090531491</v>
      </c>
      <c r="F1303" s="11">
        <v>18.595170391163428</v>
      </c>
    </row>
    <row r="1304" spans="1:6" ht="18" customHeight="1">
      <c r="A1304" s="94">
        <v>42800</v>
      </c>
      <c r="B1304" s="10">
        <v>2925.74</v>
      </c>
      <c r="C1304" s="11">
        <v>7.2512843666405757E-2</v>
      </c>
      <c r="D1304" s="11">
        <v>0.72503683710425371</v>
      </c>
      <c r="E1304" s="11">
        <v>4.2884691473321412</v>
      </c>
      <c r="F1304" s="11">
        <v>18.782834639275702</v>
      </c>
    </row>
    <row r="1305" spans="1:6" ht="18" customHeight="1">
      <c r="A1305" s="94">
        <v>42801</v>
      </c>
      <c r="B1305" s="10">
        <v>2924.45</v>
      </c>
      <c r="C1305" s="11">
        <v>-4.409140935284217E-2</v>
      </c>
      <c r="D1305" s="11">
        <v>0.68062574879159676</v>
      </c>
      <c r="E1305" s="11">
        <v>4.2424868914925584</v>
      </c>
      <c r="F1305" s="11">
        <v>18.818257167002518</v>
      </c>
    </row>
    <row r="1306" spans="1:6" ht="18" customHeight="1">
      <c r="A1306" s="94">
        <v>42802</v>
      </c>
      <c r="B1306" s="10">
        <v>2921.02</v>
      </c>
      <c r="C1306" s="11">
        <v>-0.11728701123288054</v>
      </c>
      <c r="D1306" s="11">
        <v>0.56254045196029168</v>
      </c>
      <c r="E1306" s="11">
        <v>4.1202239941827257</v>
      </c>
      <c r="F1306" s="11">
        <v>18.507970123700225</v>
      </c>
    </row>
    <row r="1307" spans="1:6" ht="18" customHeight="1">
      <c r="A1307" s="94">
        <v>42803</v>
      </c>
      <c r="B1307" s="10">
        <v>2917.43</v>
      </c>
      <c r="C1307" s="11">
        <v>-0.1229022738632457</v>
      </c>
      <c r="D1307" s="11">
        <v>0.43894680309017886</v>
      </c>
      <c r="E1307" s="11">
        <v>3.992257871342364</v>
      </c>
      <c r="F1307" s="11">
        <v>18.313840314051188</v>
      </c>
    </row>
    <row r="1308" spans="1:6" ht="18" customHeight="1">
      <c r="A1308" s="94">
        <v>42804</v>
      </c>
      <c r="B1308" s="10">
        <v>2930.28</v>
      </c>
      <c r="C1308" s="11">
        <v>0.44045615490346801</v>
      </c>
      <c r="D1308" s="11">
        <v>0.8813363262046181</v>
      </c>
      <c r="E1308" s="11">
        <v>4.45029817175977</v>
      </c>
      <c r="F1308" s="11">
        <v>18.775232258378338</v>
      </c>
    </row>
    <row r="1309" spans="1:6" ht="18" customHeight="1">
      <c r="A1309" s="94">
        <v>42807</v>
      </c>
      <c r="B1309" s="10">
        <v>2935.98</v>
      </c>
      <c r="C1309" s="11">
        <v>0.19452066014169489</v>
      </c>
      <c r="D1309" s="11">
        <v>1.0775713675861054</v>
      </c>
      <c r="E1309" s="11">
        <v>4.6534755812834394</v>
      </c>
      <c r="F1309" s="11">
        <v>18.803059118682476</v>
      </c>
    </row>
    <row r="1310" spans="1:6" ht="18" customHeight="1">
      <c r="A1310" s="94">
        <v>42808</v>
      </c>
      <c r="B1310" s="10">
        <v>2926.92</v>
      </c>
      <c r="C1310" s="11">
        <v>-0.30858520834610159</v>
      </c>
      <c r="D1310" s="11">
        <v>0.76566093339025532</v>
      </c>
      <c r="E1310" s="11">
        <v>4.3305304356195062</v>
      </c>
      <c r="F1310" s="11">
        <v>18.53045753116216</v>
      </c>
    </row>
    <row r="1311" spans="1:6" ht="18" customHeight="1">
      <c r="A1311" s="94">
        <v>42809</v>
      </c>
      <c r="B1311" s="10">
        <v>2931.6</v>
      </c>
      <c r="C1311" s="11">
        <v>0.1598950432536439</v>
      </c>
      <c r="D1311" s="11">
        <v>0.92678023052452652</v>
      </c>
      <c r="E1311" s="11">
        <v>4.4973497823862951</v>
      </c>
      <c r="F1311" s="11">
        <v>18.450877795511023</v>
      </c>
    </row>
    <row r="1312" spans="1:6" ht="18" customHeight="1">
      <c r="A1312" s="94">
        <v>42810</v>
      </c>
      <c r="B1312" s="10">
        <v>2930.11</v>
      </c>
      <c r="C1312" s="11">
        <v>-5.0825487788230816E-2</v>
      </c>
      <c r="D1312" s="11">
        <v>0.87548370216341542</v>
      </c>
      <c r="E1312" s="11">
        <v>4.4442384946336233</v>
      </c>
      <c r="F1312" s="11">
        <v>18.519971685711401</v>
      </c>
    </row>
    <row r="1313" spans="1:6" ht="18" customHeight="1">
      <c r="A1313" s="94">
        <v>42811</v>
      </c>
      <c r="B1313" s="10">
        <v>2928.85</v>
      </c>
      <c r="C1313" s="11">
        <v>-4.3001798567299243E-2</v>
      </c>
      <c r="D1313" s="11">
        <v>0.83210542985803215</v>
      </c>
      <c r="E1313" s="11">
        <v>4.3993255935810271</v>
      </c>
      <c r="F1313" s="11">
        <v>18.506874479052861</v>
      </c>
    </row>
    <row r="1314" spans="1:6" ht="18" customHeight="1">
      <c r="A1314" s="94">
        <v>42814</v>
      </c>
      <c r="B1314" s="10">
        <v>2926.82</v>
      </c>
      <c r="C1314" s="11">
        <v>-6.931048022260633E-2</v>
      </c>
      <c r="D1314" s="11">
        <v>0.76221821336601714</v>
      </c>
      <c r="E1314" s="11">
        <v>4.3269659196629506</v>
      </c>
      <c r="F1314" s="11">
        <v>18.267299727245188</v>
      </c>
    </row>
    <row r="1315" spans="1:6" ht="18" customHeight="1">
      <c r="A1315" s="94">
        <v>42815</v>
      </c>
      <c r="B1315" s="10">
        <v>2927.3</v>
      </c>
      <c r="C1315" s="11">
        <v>1.6400051933507243E-2</v>
      </c>
      <c r="D1315" s="11">
        <v>0.77874326948237371</v>
      </c>
      <c r="E1315" s="11">
        <v>4.3440755962544264</v>
      </c>
      <c r="F1315" s="11">
        <v>18.156352422622991</v>
      </c>
    </row>
    <row r="1316" spans="1:6" ht="18" customHeight="1">
      <c r="A1316" s="94">
        <v>42816</v>
      </c>
      <c r="B1316" s="10">
        <v>2924.63</v>
      </c>
      <c r="C1316" s="11">
        <v>-9.1210330338542533E-2</v>
      </c>
      <c r="D1316" s="11">
        <v>0.6868226448352388</v>
      </c>
      <c r="E1316" s="11">
        <v>4.2489030202143896</v>
      </c>
      <c r="F1316" s="11">
        <v>17.701768365811056</v>
      </c>
    </row>
    <row r="1317" spans="1:6" ht="18" customHeight="1">
      <c r="A1317" s="94">
        <v>42817</v>
      </c>
      <c r="B1317" s="10">
        <v>2925</v>
      </c>
      <c r="C1317" s="11">
        <v>1.2651172968891622E-2</v>
      </c>
      <c r="D1317" s="11">
        <v>0.69956070892491784</v>
      </c>
      <c r="E1317" s="11">
        <v>4.2620917292536253</v>
      </c>
      <c r="F1317" s="11">
        <v>17.772113979247941</v>
      </c>
    </row>
    <row r="1318" spans="1:6" ht="18" customHeight="1">
      <c r="A1318" s="94">
        <v>42818</v>
      </c>
      <c r="B1318" s="10">
        <v>2932.65</v>
      </c>
      <c r="C1318" s="11">
        <v>0.2615384615384686</v>
      </c>
      <c r="D1318" s="11">
        <v>0.96292879077903848</v>
      </c>
      <c r="E1318" s="11">
        <v>4.5347771999301401</v>
      </c>
      <c r="F1318" s="11">
        <v>18.383287920072668</v>
      </c>
    </row>
    <row r="1319" spans="1:6" ht="18" customHeight="1">
      <c r="A1319" s="94">
        <v>42821</v>
      </c>
      <c r="B1319" s="10">
        <v>2934.08</v>
      </c>
      <c r="C1319" s="11">
        <v>4.8761359180260477E-2</v>
      </c>
      <c r="D1319" s="11">
        <v>1.0121596871256022</v>
      </c>
      <c r="E1319" s="11">
        <v>4.585749778108883</v>
      </c>
      <c r="F1319" s="11">
        <v>18.441013220304782</v>
      </c>
    </row>
    <row r="1320" spans="1:6" ht="18" customHeight="1">
      <c r="A1320" s="94">
        <v>42822</v>
      </c>
      <c r="B1320" s="10">
        <v>2935.07</v>
      </c>
      <c r="C1320" s="11">
        <v>3.3741411277143918E-2</v>
      </c>
      <c r="D1320" s="11">
        <v>1.0462426153655668</v>
      </c>
      <c r="E1320" s="11">
        <v>4.621038486078799</v>
      </c>
      <c r="F1320" s="11">
        <v>18.179951360144319</v>
      </c>
    </row>
    <row r="1321" spans="1:6" ht="18" customHeight="1">
      <c r="A1321" s="94">
        <v>42823</v>
      </c>
      <c r="B1321" s="10">
        <v>2937.74</v>
      </c>
      <c r="C1321" s="11">
        <v>9.0968869566987465E-2</v>
      </c>
      <c r="D1321" s="11">
        <v>1.1381632400126573</v>
      </c>
      <c r="E1321" s="11">
        <v>4.7162110621188136</v>
      </c>
      <c r="F1321" s="11">
        <v>18.138094663610403</v>
      </c>
    </row>
    <row r="1322" spans="1:6" ht="18" customHeight="1">
      <c r="A1322" s="94">
        <v>42824</v>
      </c>
      <c r="B1322" s="10">
        <v>2935.89</v>
      </c>
      <c r="C1322" s="11">
        <v>-6.297357832891759E-2</v>
      </c>
      <c r="D1322" s="11">
        <v>1.0744729195642844</v>
      </c>
      <c r="E1322" s="11">
        <v>4.650267516922546</v>
      </c>
      <c r="F1322" s="11">
        <v>18.426593736386089</v>
      </c>
    </row>
    <row r="1323" spans="1:6" ht="18" customHeight="1">
      <c r="A1323" s="94">
        <v>42825</v>
      </c>
      <c r="B1323" s="10">
        <v>2937.4</v>
      </c>
      <c r="C1323" s="11">
        <v>5.1432444676069444E-2</v>
      </c>
      <c r="D1323" s="11">
        <v>1.1264579919302742</v>
      </c>
      <c r="E1323" s="11">
        <v>4.7040917078665423</v>
      </c>
      <c r="F1323" s="11">
        <v>19.087002351414917</v>
      </c>
    </row>
    <row r="1324" spans="1:6" ht="18" customHeight="1">
      <c r="A1324" s="94">
        <v>42828</v>
      </c>
      <c r="B1324" s="10">
        <v>2938.74</v>
      </c>
      <c r="C1324" s="11">
        <v>4.5618574249317589E-2</v>
      </c>
      <c r="D1324" s="11">
        <v>4.5618574249317589E-2</v>
      </c>
      <c r="E1324" s="11">
        <v>4.7518562216843696</v>
      </c>
      <c r="F1324" s="11">
        <v>18.825788973576184</v>
      </c>
    </row>
    <row r="1325" spans="1:6" ht="18" customHeight="1">
      <c r="A1325" s="94">
        <v>42829</v>
      </c>
      <c r="B1325" s="10">
        <v>2942.46</v>
      </c>
      <c r="C1325" s="11">
        <v>0.12658486290042514</v>
      </c>
      <c r="D1325" s="11">
        <v>0.17226118335942342</v>
      </c>
      <c r="E1325" s="11">
        <v>4.8844562152682514</v>
      </c>
      <c r="F1325" s="11">
        <v>19.25104865346816</v>
      </c>
    </row>
    <row r="1326" spans="1:6" ht="18" customHeight="1">
      <c r="A1326" s="94">
        <v>42830</v>
      </c>
      <c r="B1326" s="10">
        <v>2941.82</v>
      </c>
      <c r="C1326" s="11">
        <v>-2.1750508078266506E-2</v>
      </c>
      <c r="D1326" s="11">
        <v>0.15047320759855598</v>
      </c>
      <c r="E1326" s="11">
        <v>4.8616433131463133</v>
      </c>
      <c r="F1326" s="11">
        <v>19.056233432485502</v>
      </c>
    </row>
    <row r="1327" spans="1:6" ht="18" customHeight="1">
      <c r="A1327" s="94">
        <v>42831</v>
      </c>
      <c r="B1327" s="10">
        <v>2932.9</v>
      </c>
      <c r="C1327" s="11">
        <v>-0.30321365685188617</v>
      </c>
      <c r="D1327" s="11">
        <v>-0.15319670456866996</v>
      </c>
      <c r="E1327" s="11">
        <v>4.5436884898215402</v>
      </c>
      <c r="F1327" s="11">
        <v>18.884803871893507</v>
      </c>
    </row>
    <row r="1328" spans="1:6" ht="18" customHeight="1">
      <c r="A1328" s="94">
        <v>42832</v>
      </c>
      <c r="B1328" s="10">
        <v>2938.84</v>
      </c>
      <c r="C1328" s="11">
        <v>0.20252991919260666</v>
      </c>
      <c r="D1328" s="11">
        <v>4.9022945461985046E-2</v>
      </c>
      <c r="E1328" s="11">
        <v>4.7554207376409474</v>
      </c>
      <c r="F1328" s="11">
        <v>19.144416245712769</v>
      </c>
    </row>
    <row r="1329" spans="1:6" ht="18" customHeight="1">
      <c r="A1329" s="94">
        <v>42835</v>
      </c>
      <c r="B1329" s="10">
        <v>2946.51</v>
      </c>
      <c r="C1329" s="11">
        <v>0.26098732833363947</v>
      </c>
      <c r="D1329" s="11">
        <v>0.31013821747123416</v>
      </c>
      <c r="E1329" s="11">
        <v>5.0288191115087644</v>
      </c>
      <c r="F1329" s="11">
        <v>19.07448343308371</v>
      </c>
    </row>
    <row r="1330" spans="1:6" ht="18" customHeight="1">
      <c r="A1330" s="94">
        <v>42836</v>
      </c>
      <c r="B1330" s="10">
        <v>2945.12</v>
      </c>
      <c r="C1330" s="11">
        <v>-4.717445384541108E-2</v>
      </c>
      <c r="D1330" s="11">
        <v>0.26281745761556063</v>
      </c>
      <c r="E1330" s="11">
        <v>4.9792723397126259</v>
      </c>
      <c r="F1330" s="11">
        <v>19.119401717352712</v>
      </c>
    </row>
    <row r="1331" spans="1:6" ht="18" customHeight="1">
      <c r="A1331" s="94">
        <v>42837</v>
      </c>
      <c r="B1331" s="10">
        <v>2939.13</v>
      </c>
      <c r="C1331" s="11">
        <v>-0.20338729831042013</v>
      </c>
      <c r="D1331" s="11">
        <v>5.889562197862741E-2</v>
      </c>
      <c r="E1331" s="11">
        <v>4.765757833914952</v>
      </c>
      <c r="F1331" s="11">
        <v>18.602258145221828</v>
      </c>
    </row>
    <row r="1332" spans="1:6" ht="18" customHeight="1">
      <c r="A1332" s="94">
        <v>42838</v>
      </c>
      <c r="B1332" s="10">
        <v>2931.7</v>
      </c>
      <c r="C1332" s="11">
        <v>-0.25279589538401703</v>
      </c>
      <c r="D1332" s="11">
        <v>-0.19404915912032417</v>
      </c>
      <c r="E1332" s="11">
        <v>4.5009142983428507</v>
      </c>
      <c r="F1332" s="11">
        <v>17.542579465631714</v>
      </c>
    </row>
    <row r="1333" spans="1:6" ht="18" customHeight="1">
      <c r="A1333" s="94">
        <v>42842</v>
      </c>
      <c r="B1333" s="10">
        <v>2937.95</v>
      </c>
      <c r="C1333" s="11">
        <v>0.21318688815363807</v>
      </c>
      <c r="D1333" s="11">
        <v>1.8724041669493374E-2</v>
      </c>
      <c r="E1333" s="11">
        <v>4.723696545627587</v>
      </c>
      <c r="F1333" s="11">
        <v>17.458331167766762</v>
      </c>
    </row>
    <row r="1334" spans="1:6" ht="18" customHeight="1">
      <c r="A1334" s="94">
        <v>42843</v>
      </c>
      <c r="B1334" s="10">
        <v>2941.96</v>
      </c>
      <c r="C1334" s="11">
        <v>0.1364897292329692</v>
      </c>
      <c r="D1334" s="11">
        <v>0.15523932729624157</v>
      </c>
      <c r="E1334" s="11">
        <v>4.8666336354854733</v>
      </c>
      <c r="F1334" s="11">
        <v>17.339523456258334</v>
      </c>
    </row>
    <row r="1335" spans="1:6" ht="18" customHeight="1">
      <c r="A1335" s="94">
        <v>42844</v>
      </c>
      <c r="B1335" s="10">
        <v>2938.86</v>
      </c>
      <c r="C1335" s="11">
        <v>-0.10537192891812985</v>
      </c>
      <c r="D1335" s="11">
        <v>4.9703819704505214E-2</v>
      </c>
      <c r="E1335" s="11">
        <v>4.7561336408322497</v>
      </c>
      <c r="F1335" s="11">
        <v>17.280900939010245</v>
      </c>
    </row>
    <row r="1336" spans="1:6" ht="18" customHeight="1">
      <c r="A1336" s="94">
        <v>42845</v>
      </c>
      <c r="B1336" s="10">
        <v>2939.51</v>
      </c>
      <c r="C1336" s="11">
        <v>2.2117419679745787E-2</v>
      </c>
      <c r="D1336" s="11">
        <v>7.183223258664384E-2</v>
      </c>
      <c r="E1336" s="11">
        <v>4.7793029945498722</v>
      </c>
      <c r="F1336" s="11">
        <v>17.242740906190178</v>
      </c>
    </row>
    <row r="1337" spans="1:6" ht="18" customHeight="1">
      <c r="A1337" s="94">
        <v>42849</v>
      </c>
      <c r="B1337" s="10">
        <v>2943.08</v>
      </c>
      <c r="C1337" s="11">
        <v>0.12144881289737341</v>
      </c>
      <c r="D1337" s="11">
        <v>0.19336828487777069</v>
      </c>
      <c r="E1337" s="11">
        <v>4.9065562141988872</v>
      </c>
      <c r="F1337" s="11">
        <v>17.353770330998032</v>
      </c>
    </row>
    <row r="1338" spans="1:6" ht="18" customHeight="1">
      <c r="A1338" s="94">
        <v>42850</v>
      </c>
      <c r="B1338" s="10">
        <v>2940.62</v>
      </c>
      <c r="C1338" s="11">
        <v>-8.3585903203442502E-2</v>
      </c>
      <c r="D1338" s="11">
        <v>0.10962075304690178</v>
      </c>
      <c r="E1338" s="11">
        <v>4.8188691216676238</v>
      </c>
      <c r="F1338" s="11">
        <v>17.180918680040016</v>
      </c>
    </row>
    <row r="1339" spans="1:6" ht="18" customHeight="1">
      <c r="A1339" s="94">
        <v>42851</v>
      </c>
      <c r="B1339" s="10">
        <v>2939.82</v>
      </c>
      <c r="C1339" s="11">
        <v>-2.7205147213849035E-2</v>
      </c>
      <c r="D1339" s="11">
        <v>8.2385783345828578E-2</v>
      </c>
      <c r="E1339" s="11">
        <v>4.790352994015179</v>
      </c>
      <c r="F1339" s="11">
        <v>17.109372510277577</v>
      </c>
    </row>
    <row r="1340" spans="1:6" ht="18" customHeight="1">
      <c r="A1340" s="94">
        <v>42852</v>
      </c>
      <c r="B1340" s="10">
        <v>2938.48</v>
      </c>
      <c r="C1340" s="11">
        <v>-4.5581021967333601E-2</v>
      </c>
      <c r="D1340" s="11">
        <v>3.676720909646658E-2</v>
      </c>
      <c r="E1340" s="11">
        <v>4.7425884801973295</v>
      </c>
      <c r="F1340" s="11">
        <v>16.617918444290105</v>
      </c>
    </row>
    <row r="1341" spans="1:6" ht="18" customHeight="1">
      <c r="A1341" s="94">
        <v>42853</v>
      </c>
      <c r="B1341" s="10">
        <v>2945.05</v>
      </c>
      <c r="C1341" s="11">
        <v>0.22358498271215499</v>
      </c>
      <c r="D1341" s="11">
        <v>0.26043439776672894</v>
      </c>
      <c r="E1341" s="11">
        <v>4.976777178543057</v>
      </c>
      <c r="F1341" s="11">
        <v>17.095678865085805</v>
      </c>
    </row>
    <row r="1342" spans="1:6" ht="18" customHeight="1">
      <c r="A1342" s="94">
        <v>42857</v>
      </c>
      <c r="B1342" s="10">
        <v>2952.51</v>
      </c>
      <c r="C1342" s="11">
        <v>0.25330639547715972</v>
      </c>
      <c r="D1342" s="11">
        <v>0.25330639547715972</v>
      </c>
      <c r="E1342" s="11">
        <v>5.2426900689021005</v>
      </c>
      <c r="F1342" s="11">
        <v>17.003376343404252</v>
      </c>
    </row>
    <row r="1343" spans="1:6" ht="18" customHeight="1">
      <c r="A1343" s="94">
        <v>42858</v>
      </c>
      <c r="B1343" s="10">
        <v>2954.44</v>
      </c>
      <c r="C1343" s="11">
        <v>6.5368110522912026E-2</v>
      </c>
      <c r="D1343" s="11">
        <v>0.31884008760461047</v>
      </c>
      <c r="E1343" s="11">
        <v>5.3114852268636215</v>
      </c>
      <c r="F1343" s="11">
        <v>17.248988014921807</v>
      </c>
    </row>
    <row r="1344" spans="1:6" ht="18" customHeight="1">
      <c r="A1344" s="94">
        <v>42859</v>
      </c>
      <c r="B1344" s="10">
        <v>2951.86</v>
      </c>
      <c r="C1344" s="11">
        <v>-8.7326193796455343E-2</v>
      </c>
      <c r="D1344" s="11">
        <v>0.23123546289536279</v>
      </c>
      <c r="E1344" s="11">
        <v>5.2195207151845002</v>
      </c>
      <c r="F1344" s="11">
        <v>17.049050319203786</v>
      </c>
    </row>
    <row r="1345" spans="1:6" ht="18" customHeight="1">
      <c r="A1345" s="94">
        <v>42860</v>
      </c>
      <c r="B1345" s="10">
        <v>2958.06</v>
      </c>
      <c r="C1345" s="11">
        <v>0.21003706137825429</v>
      </c>
      <c r="D1345" s="11">
        <v>0.44175820444474212</v>
      </c>
      <c r="E1345" s="11">
        <v>5.4405207044909476</v>
      </c>
      <c r="F1345" s="11">
        <v>17.1059038705923</v>
      </c>
    </row>
    <row r="1346" spans="1:6" ht="18" customHeight="1">
      <c r="A1346" s="94">
        <v>42863</v>
      </c>
      <c r="B1346" s="10">
        <v>2958.53</v>
      </c>
      <c r="C1346" s="11">
        <v>1.5888791978535544E-2</v>
      </c>
      <c r="D1346" s="11">
        <v>0.45771718646543391</v>
      </c>
      <c r="E1346" s="11">
        <v>5.4572739294867612</v>
      </c>
      <c r="F1346" s="11">
        <v>16.949500938827967</v>
      </c>
    </row>
    <row r="1347" spans="1:6" ht="18" customHeight="1">
      <c r="A1347" s="94">
        <v>42864</v>
      </c>
      <c r="B1347" s="10">
        <v>2965.23</v>
      </c>
      <c r="C1347" s="11">
        <v>0.22646381817996719</v>
      </c>
      <c r="D1347" s="11">
        <v>0.68521756846233739</v>
      </c>
      <c r="E1347" s="11">
        <v>5.6960964985759865</v>
      </c>
      <c r="F1347" s="11">
        <v>17.235666926291572</v>
      </c>
    </row>
    <row r="1348" spans="1:6" ht="18" customHeight="1">
      <c r="A1348" s="94">
        <v>42865</v>
      </c>
      <c r="B1348" s="10">
        <v>2970.63</v>
      </c>
      <c r="C1348" s="11">
        <v>0.18211066257929343</v>
      </c>
      <c r="D1348" s="11">
        <v>0.86857608529566921</v>
      </c>
      <c r="E1348" s="11">
        <v>5.8885803602299891</v>
      </c>
      <c r="F1348" s="11">
        <v>16.866976934485777</v>
      </c>
    </row>
    <row r="1349" spans="1:6" ht="18" customHeight="1">
      <c r="A1349" s="94">
        <v>42866</v>
      </c>
      <c r="B1349" s="10">
        <v>2976.69</v>
      </c>
      <c r="C1349" s="11">
        <v>0.20399713192151836</v>
      </c>
      <c r="D1349" s="11">
        <v>1.0743450875197347</v>
      </c>
      <c r="E1349" s="11">
        <v>6.1045900271972542</v>
      </c>
      <c r="F1349" s="11">
        <v>16.748507644156476</v>
      </c>
    </row>
    <row r="1350" spans="1:6" ht="18" customHeight="1">
      <c r="A1350" s="94">
        <v>42867</v>
      </c>
      <c r="B1350" s="10">
        <v>2979.47</v>
      </c>
      <c r="C1350" s="11">
        <v>9.3392325032159995E-2</v>
      </c>
      <c r="D1350" s="11">
        <v>1.1687407684079831</v>
      </c>
      <c r="E1350" s="11">
        <v>6.2036835707895088</v>
      </c>
      <c r="F1350" s="11">
        <v>16.559475467298856</v>
      </c>
    </row>
    <row r="1351" spans="1:6" ht="18" customHeight="1">
      <c r="A1351" s="94">
        <v>42870</v>
      </c>
      <c r="B1351" s="10">
        <v>2987.37</v>
      </c>
      <c r="C1351" s="11">
        <v>0.26514782830504569</v>
      </c>
      <c r="D1351" s="11">
        <v>1.4369874874789801</v>
      </c>
      <c r="E1351" s="11">
        <v>6.4852803313574015</v>
      </c>
      <c r="F1351" s="11">
        <v>16.936235174384471</v>
      </c>
    </row>
    <row r="1352" spans="1:6" ht="18" customHeight="1">
      <c r="A1352" s="94">
        <v>42871</v>
      </c>
      <c r="B1352" s="10">
        <v>2995.06</v>
      </c>
      <c r="C1352" s="11">
        <v>0.25741705915236501</v>
      </c>
      <c r="D1352" s="11">
        <v>1.6981035975619951</v>
      </c>
      <c r="E1352" s="11">
        <v>6.7593916084165429</v>
      </c>
      <c r="F1352" s="11">
        <v>17.174870699435839</v>
      </c>
    </row>
    <row r="1353" spans="1:6" ht="18" customHeight="1">
      <c r="A1353" s="94">
        <v>42872</v>
      </c>
      <c r="B1353" s="10">
        <v>2985.5</v>
      </c>
      <c r="C1353" s="11">
        <v>-0.31919226993782912</v>
      </c>
      <c r="D1353" s="11">
        <v>1.3734911122052162</v>
      </c>
      <c r="E1353" s="11">
        <v>6.4186238829698095</v>
      </c>
      <c r="F1353" s="11">
        <v>16.960095276151964</v>
      </c>
    </row>
    <row r="1354" spans="1:6" ht="18" customHeight="1">
      <c r="A1354" s="94">
        <v>42873</v>
      </c>
      <c r="B1354" s="10">
        <v>2869.7</v>
      </c>
      <c r="C1354" s="11">
        <v>-3.8787472785128174</v>
      </c>
      <c r="D1354" s="11">
        <v>-2.5585304154428723</v>
      </c>
      <c r="E1354" s="11">
        <v>2.2909144052783326</v>
      </c>
      <c r="F1354" s="11">
        <v>12.567714401151676</v>
      </c>
    </row>
    <row r="1355" spans="1:6" ht="18" customHeight="1">
      <c r="A1355" s="94">
        <v>42874</v>
      </c>
      <c r="B1355" s="10">
        <v>2891.59</v>
      </c>
      <c r="C1355" s="11">
        <v>0.76279750496568433</v>
      </c>
      <c r="D1355" s="11">
        <v>-1.8152493166499695</v>
      </c>
      <c r="E1355" s="11">
        <v>3.0711869481683918</v>
      </c>
      <c r="F1355" s="11">
        <v>13.410362909709894</v>
      </c>
    </row>
    <row r="1356" spans="1:6" ht="18" customHeight="1">
      <c r="A1356" s="94">
        <v>42877</v>
      </c>
      <c r="B1356" s="10">
        <v>2880.83</v>
      </c>
      <c r="C1356" s="11">
        <v>-0.372113612234104</v>
      </c>
      <c r="D1356" s="11">
        <v>-2.1806081390808418</v>
      </c>
      <c r="E1356" s="11">
        <v>2.6876450312429911</v>
      </c>
      <c r="F1356" s="11">
        <v>12.734551402710338</v>
      </c>
    </row>
    <row r="1357" spans="1:6" ht="18" customHeight="1">
      <c r="A1357" s="94">
        <v>42878</v>
      </c>
      <c r="B1357" s="10">
        <v>2894.76</v>
      </c>
      <c r="C1357" s="11">
        <v>0.48354120166758108</v>
      </c>
      <c r="D1357" s="11">
        <v>-1.7076110762126229</v>
      </c>
      <c r="E1357" s="11">
        <v>3.1841821039912066</v>
      </c>
      <c r="F1357" s="11">
        <v>13.749282868212799</v>
      </c>
    </row>
    <row r="1358" spans="1:6" ht="18" customHeight="1">
      <c r="A1358" s="94">
        <v>42879</v>
      </c>
      <c r="B1358" s="10">
        <v>2903.95</v>
      </c>
      <c r="C1358" s="11">
        <v>0.31747018751120404</v>
      </c>
      <c r="D1358" s="11">
        <v>-1.3955620447870243</v>
      </c>
      <c r="E1358" s="11">
        <v>3.5117611203986598</v>
      </c>
      <c r="F1358" s="11">
        <v>14.050797466017851</v>
      </c>
    </row>
    <row r="1359" spans="1:6" ht="18" customHeight="1">
      <c r="A1359" s="94">
        <v>42880</v>
      </c>
      <c r="B1359" s="10">
        <v>2904.34</v>
      </c>
      <c r="C1359" s="11">
        <v>1.3429983298629544E-2</v>
      </c>
      <c r="D1359" s="11">
        <v>-1.3823194852379372</v>
      </c>
      <c r="E1359" s="11">
        <v>3.5256627326292422</v>
      </c>
      <c r="F1359" s="11">
        <v>14.131558161376656</v>
      </c>
    </row>
    <row r="1360" spans="1:6" ht="18" customHeight="1">
      <c r="A1360" s="94">
        <v>42881</v>
      </c>
      <c r="B1360" s="10">
        <v>2911.74</v>
      </c>
      <c r="C1360" s="11">
        <v>0.25479110572452779</v>
      </c>
      <c r="D1360" s="11">
        <v>-1.1310504066144977</v>
      </c>
      <c r="E1360" s="11">
        <v>3.7894369134143346</v>
      </c>
      <c r="F1360" s="11">
        <v>14.422355220396653</v>
      </c>
    </row>
    <row r="1361" spans="1:6" ht="18" customHeight="1">
      <c r="A1361" s="94">
        <v>42884</v>
      </c>
      <c r="B1361" s="10">
        <v>2917.24</v>
      </c>
      <c r="C1361" s="11">
        <v>0.18889049159609428</v>
      </c>
      <c r="D1361" s="11">
        <v>-0.94429636169166553</v>
      </c>
      <c r="E1361" s="11">
        <v>3.9854852910248928</v>
      </c>
      <c r="F1361" s="11">
        <v>14.734523715881377</v>
      </c>
    </row>
    <row r="1362" spans="1:6" ht="18" customHeight="1">
      <c r="A1362" s="94">
        <v>42885</v>
      </c>
      <c r="B1362" s="10">
        <v>2911.96</v>
      </c>
      <c r="C1362" s="11">
        <v>-0.18099299337729358</v>
      </c>
      <c r="D1362" s="11">
        <v>-1.1235802448175791</v>
      </c>
      <c r="E1362" s="11">
        <v>3.7972788485187703</v>
      </c>
      <c r="F1362" s="11">
        <v>14.180181310580631</v>
      </c>
    </row>
    <row r="1363" spans="1:6" ht="18" customHeight="1">
      <c r="A1363" s="94">
        <v>42886</v>
      </c>
      <c r="B1363" s="10">
        <v>2915.58</v>
      </c>
      <c r="C1363" s="11">
        <v>0.12431489443536226</v>
      </c>
      <c r="D1363" s="11">
        <v>-1.0006621279774586</v>
      </c>
      <c r="E1363" s="11">
        <v>3.9263143261460742</v>
      </c>
      <c r="F1363" s="11">
        <v>14.487324474601838</v>
      </c>
    </row>
    <row r="1364" spans="1:6" ht="18" customHeight="1">
      <c r="A1364" s="94">
        <v>42887</v>
      </c>
      <c r="B1364" s="10">
        <v>2908.72</v>
      </c>
      <c r="C1364" s="11">
        <v>-0.23528766146015956</v>
      </c>
      <c r="D1364" s="11">
        <v>-0.23528766146015956</v>
      </c>
      <c r="E1364" s="11">
        <v>3.6817885315263643</v>
      </c>
      <c r="F1364" s="11">
        <v>14.055374528971431</v>
      </c>
    </row>
    <row r="1365" spans="1:6" ht="18" customHeight="1">
      <c r="A1365" s="94">
        <v>42888</v>
      </c>
      <c r="B1365" s="10">
        <v>2909.02</v>
      </c>
      <c r="C1365" s="11">
        <v>1.0313815011420147E-2</v>
      </c>
      <c r="D1365" s="11">
        <v>-0.22499811358288602</v>
      </c>
      <c r="E1365" s="11">
        <v>3.6924820793960311</v>
      </c>
      <c r="F1365" s="11">
        <v>13.806971558233251</v>
      </c>
    </row>
    <row r="1366" spans="1:6" ht="18" customHeight="1">
      <c r="A1366" s="94">
        <v>42891</v>
      </c>
      <c r="B1366" s="10">
        <v>2908.96</v>
      </c>
      <c r="C1366" s="11">
        <v>-2.0625502746618452E-3</v>
      </c>
      <c r="D1366" s="11">
        <v>-0.22705602315833406</v>
      </c>
      <c r="E1366" s="11">
        <v>3.6903433698221022</v>
      </c>
      <c r="F1366" s="11">
        <v>13.691204346041852</v>
      </c>
    </row>
    <row r="1367" spans="1:6" ht="18" customHeight="1">
      <c r="A1367" s="94">
        <v>42892</v>
      </c>
      <c r="B1367" s="10">
        <v>2914.61</v>
      </c>
      <c r="C1367" s="11">
        <v>0.19422749023705332</v>
      </c>
      <c r="D1367" s="11">
        <v>-3.3269538136482257E-2</v>
      </c>
      <c r="E1367" s="11">
        <v>3.8917385213675049</v>
      </c>
      <c r="F1367" s="11">
        <v>13.734664252489637</v>
      </c>
    </row>
    <row r="1368" spans="1:6" ht="18" customHeight="1">
      <c r="A1368" s="94">
        <v>42893</v>
      </c>
      <c r="B1368" s="10">
        <v>2915.21</v>
      </c>
      <c r="C1368" s="11">
        <v>2.0585944603213058E-2</v>
      </c>
      <c r="D1368" s="11">
        <v>-1.2690442381957379E-2</v>
      </c>
      <c r="E1368" s="11">
        <v>3.9131256171068385</v>
      </c>
      <c r="F1368" s="11">
        <v>13.724794120286044</v>
      </c>
    </row>
    <row r="1369" spans="1:6" ht="18" customHeight="1">
      <c r="A1369" s="94">
        <v>42894</v>
      </c>
      <c r="B1369" s="10">
        <v>2914.8</v>
      </c>
      <c r="C1369" s="11">
        <v>-1.4064166903926534E-2</v>
      </c>
      <c r="D1369" s="11">
        <v>-2.6752824480880122E-2</v>
      </c>
      <c r="E1369" s="11">
        <v>3.8985111016849539</v>
      </c>
      <c r="F1369" s="11">
        <v>13.411488224239431</v>
      </c>
    </row>
    <row r="1370" spans="1:6" ht="18" customHeight="1">
      <c r="A1370" s="94">
        <v>42895</v>
      </c>
      <c r="B1370" s="10">
        <v>2921.03</v>
      </c>
      <c r="C1370" s="11">
        <v>0.21373679154659264</v>
      </c>
      <c r="D1370" s="11">
        <v>0.18692678643701388</v>
      </c>
      <c r="E1370" s="11">
        <v>4.1205804457783879</v>
      </c>
      <c r="F1370" s="11">
        <v>13.673793420141189</v>
      </c>
    </row>
    <row r="1371" spans="1:6" ht="18" customHeight="1">
      <c r="A1371" s="94">
        <v>42898</v>
      </c>
      <c r="B1371" s="10">
        <v>2921.21</v>
      </c>
      <c r="C1371" s="11">
        <v>6.162209905413718E-3</v>
      </c>
      <c r="D1371" s="11">
        <v>0.19310051516336912</v>
      </c>
      <c r="E1371" s="11">
        <v>4.1269965745001747</v>
      </c>
      <c r="F1371" s="11">
        <v>14.011341771361451</v>
      </c>
    </row>
    <row r="1372" spans="1:6" ht="18" customHeight="1">
      <c r="A1372" s="94">
        <v>42899</v>
      </c>
      <c r="B1372" s="10">
        <v>2920.77</v>
      </c>
      <c r="C1372" s="11">
        <v>-1.5062251601216659E-2</v>
      </c>
      <c r="D1372" s="11">
        <v>0.1780091782767057</v>
      </c>
      <c r="E1372" s="11">
        <v>4.1113127042913256</v>
      </c>
      <c r="F1372" s="11">
        <v>14.058716943407411</v>
      </c>
    </row>
    <row r="1373" spans="1:6" ht="18" customHeight="1">
      <c r="A1373" s="94">
        <v>42900</v>
      </c>
      <c r="B1373" s="10">
        <v>2921.99</v>
      </c>
      <c r="C1373" s="11">
        <v>4.1769807276836879E-2</v>
      </c>
      <c r="D1373" s="11">
        <v>0.21985333964424925</v>
      </c>
      <c r="E1373" s="11">
        <v>4.154799798961295</v>
      </c>
      <c r="F1373" s="11">
        <v>14.182606826752098</v>
      </c>
    </row>
    <row r="1374" spans="1:6" ht="18" customHeight="1">
      <c r="A1374" s="94">
        <v>42902</v>
      </c>
      <c r="B1374" s="10">
        <v>2929.56</v>
      </c>
      <c r="C1374" s="11">
        <v>0.25907001735119284</v>
      </c>
      <c r="D1374" s="11">
        <v>0.47949293108060509</v>
      </c>
      <c r="E1374" s="11">
        <v>4.4246336568725786</v>
      </c>
      <c r="F1374" s="11">
        <v>14.539739138594365</v>
      </c>
    </row>
    <row r="1375" spans="1:6" ht="18" customHeight="1">
      <c r="A1375" s="94">
        <v>42905</v>
      </c>
      <c r="B1375" s="10">
        <v>2936.05</v>
      </c>
      <c r="C1375" s="11">
        <v>0.22153497453543114</v>
      </c>
      <c r="D1375" s="11">
        <v>0.70209015015880727</v>
      </c>
      <c r="E1375" s="11">
        <v>4.6559707424530306</v>
      </c>
      <c r="F1375" s="11">
        <v>14.685421215660387</v>
      </c>
    </row>
    <row r="1376" spans="1:6" ht="18" customHeight="1">
      <c r="A1376" s="94">
        <v>42906</v>
      </c>
      <c r="B1376" s="10">
        <v>2928.95</v>
      </c>
      <c r="C1376" s="11">
        <v>-0.24182149486556836</v>
      </c>
      <c r="D1376" s="11">
        <v>0.45857085039682222</v>
      </c>
      <c r="E1376" s="11">
        <v>4.4028901095375828</v>
      </c>
      <c r="F1376" s="11">
        <v>14.289337625597497</v>
      </c>
    </row>
    <row r="1377" spans="1:6" ht="18" customHeight="1">
      <c r="A1377" s="94">
        <v>42907</v>
      </c>
      <c r="B1377" s="10">
        <v>2932.59</v>
      </c>
      <c r="C1377" s="11">
        <v>0.1242766179006205</v>
      </c>
      <c r="D1377" s="11">
        <v>0.58341736464100347</v>
      </c>
      <c r="E1377" s="11">
        <v>4.5326384903562111</v>
      </c>
      <c r="F1377" s="11">
        <v>14.235241415577594</v>
      </c>
    </row>
    <row r="1378" spans="1:6" ht="18" customHeight="1">
      <c r="A1378" s="94">
        <v>42908</v>
      </c>
      <c r="B1378" s="10">
        <v>2932.74</v>
      </c>
      <c r="C1378" s="11">
        <v>5.1149325340338336E-3</v>
      </c>
      <c r="D1378" s="11">
        <v>0.58856213857962913</v>
      </c>
      <c r="E1378" s="11">
        <v>4.5379852642910334</v>
      </c>
      <c r="F1378" s="11">
        <v>14.233964733514837</v>
      </c>
    </row>
    <row r="1379" spans="1:6" ht="18" customHeight="1">
      <c r="A1379" s="94">
        <v>42909</v>
      </c>
      <c r="B1379" s="10">
        <v>2934.6</v>
      </c>
      <c r="C1379" s="11">
        <v>6.3421919433714891E-2</v>
      </c>
      <c r="D1379" s="11">
        <v>0.65235733541868512</v>
      </c>
      <c r="E1379" s="11">
        <v>4.6042852610829632</v>
      </c>
      <c r="F1379" s="11">
        <v>14.027929965262388</v>
      </c>
    </row>
    <row r="1380" spans="1:6" ht="18" customHeight="1">
      <c r="A1380" s="94">
        <v>42912</v>
      </c>
      <c r="B1380" s="10">
        <v>2937.53</v>
      </c>
      <c r="C1380" s="11">
        <v>9.9843249505915388E-2</v>
      </c>
      <c r="D1380" s="11">
        <v>0.75285191968665899</v>
      </c>
      <c r="E1380" s="11">
        <v>4.7087255786100624</v>
      </c>
      <c r="F1380" s="11">
        <v>14.311453209638248</v>
      </c>
    </row>
    <row r="1381" spans="1:6" ht="18" customHeight="1">
      <c r="A1381" s="94">
        <v>42913</v>
      </c>
      <c r="B1381" s="10">
        <v>2939.41</v>
      </c>
      <c r="C1381" s="11">
        <v>6.3999346389631562E-2</v>
      </c>
      <c r="D1381" s="11">
        <v>0.81733308638418656</v>
      </c>
      <c r="E1381" s="11">
        <v>4.7757384785932944</v>
      </c>
      <c r="F1381" s="11">
        <v>14.051744876341532</v>
      </c>
    </row>
    <row r="1382" spans="1:6" ht="18" customHeight="1">
      <c r="A1382" s="94">
        <v>42914</v>
      </c>
      <c r="B1382" s="10">
        <v>2944.58</v>
      </c>
      <c r="C1382" s="11">
        <v>0.17588563691353087</v>
      </c>
      <c r="D1382" s="11">
        <v>0.99465629480239848</v>
      </c>
      <c r="E1382" s="11">
        <v>4.9600239535472213</v>
      </c>
      <c r="F1382" s="11">
        <v>14.170834787328923</v>
      </c>
    </row>
    <row r="1383" spans="1:6" ht="18" customHeight="1">
      <c r="A1383" s="94">
        <v>42915</v>
      </c>
      <c r="B1383" s="10">
        <v>2943.62</v>
      </c>
      <c r="C1383" s="11">
        <v>-3.2602272650095188E-2</v>
      </c>
      <c r="D1383" s="11">
        <v>0.96172974159516311</v>
      </c>
      <c r="E1383" s="11">
        <v>4.9258046003642919</v>
      </c>
      <c r="F1383" s="11">
        <v>14.348645236476631</v>
      </c>
    </row>
    <row r="1384" spans="1:6" ht="18" customHeight="1">
      <c r="A1384" s="94">
        <v>42916</v>
      </c>
      <c r="B1384" s="10">
        <v>2950.16</v>
      </c>
      <c r="C1384" s="11">
        <v>0.2221754166638279</v>
      </c>
      <c r="D1384" s="11">
        <v>1.1860418853195664</v>
      </c>
      <c r="E1384" s="11">
        <v>5.1589239439230328</v>
      </c>
      <c r="F1384" s="11">
        <v>14.376545938108176</v>
      </c>
    </row>
    <row r="1385" spans="1:6" ht="18" customHeight="1">
      <c r="A1385" s="94">
        <v>42919</v>
      </c>
      <c r="B1385" s="10">
        <v>2955.6</v>
      </c>
      <c r="C1385" s="11">
        <v>0.18439677847981173</v>
      </c>
      <c r="D1385" s="11">
        <v>0.18439677847981173</v>
      </c>
      <c r="E1385" s="11">
        <v>5.352833611959662</v>
      </c>
      <c r="F1385" s="11">
        <v>14.374608186862936</v>
      </c>
    </row>
    <row r="1386" spans="1:6" ht="18" customHeight="1">
      <c r="A1386" s="94">
        <v>42920</v>
      </c>
      <c r="B1386" s="10">
        <v>2955.56</v>
      </c>
      <c r="C1386" s="11">
        <v>-1.3533631073259222E-3</v>
      </c>
      <c r="D1386" s="11">
        <v>0.18304091981451442</v>
      </c>
      <c r="E1386" s="11">
        <v>5.3514078055770353</v>
      </c>
      <c r="F1386" s="11">
        <v>14.382798229047333</v>
      </c>
    </row>
    <row r="1387" spans="1:6" ht="18" customHeight="1">
      <c r="A1387" s="94">
        <v>42921</v>
      </c>
      <c r="B1387" s="10">
        <v>2957.73</v>
      </c>
      <c r="C1387" s="11">
        <v>7.3420942224156072E-2</v>
      </c>
      <c r="D1387" s="11">
        <v>0.25659625240666006</v>
      </c>
      <c r="E1387" s="11">
        <v>5.4287578018343163</v>
      </c>
      <c r="F1387" s="11">
        <v>14.609157944906626</v>
      </c>
    </row>
    <row r="1388" spans="1:6" ht="18" customHeight="1">
      <c r="A1388" s="94">
        <v>42922</v>
      </c>
      <c r="B1388" s="10">
        <v>2960.53</v>
      </c>
      <c r="C1388" s="11">
        <v>9.4667194098185803E-2</v>
      </c>
      <c r="D1388" s="11">
        <v>0.35150635897716054</v>
      </c>
      <c r="E1388" s="11">
        <v>5.5285642486178732</v>
      </c>
      <c r="F1388" s="11">
        <v>14.799505209646103</v>
      </c>
    </row>
    <row r="1389" spans="1:6" ht="18" customHeight="1">
      <c r="A1389" s="94">
        <v>42923</v>
      </c>
      <c r="B1389" s="10">
        <v>2959.17</v>
      </c>
      <c r="C1389" s="11">
        <v>-4.5937720610844668E-2</v>
      </c>
      <c r="D1389" s="11">
        <v>0.3054071643571854</v>
      </c>
      <c r="E1389" s="11">
        <v>5.4800868316087215</v>
      </c>
      <c r="F1389" s="11">
        <v>14.659625004359068</v>
      </c>
    </row>
    <row r="1390" spans="1:6" ht="18" customHeight="1">
      <c r="A1390" s="94">
        <v>42926</v>
      </c>
      <c r="B1390" s="10">
        <v>2961.57</v>
      </c>
      <c r="C1390" s="11">
        <v>8.1103823031458688E-2</v>
      </c>
      <c r="D1390" s="11">
        <v>0.38675868427475724</v>
      </c>
      <c r="E1390" s="11">
        <v>5.5656352145660559</v>
      </c>
      <c r="F1390" s="11">
        <v>14.262510127705541</v>
      </c>
    </row>
    <row r="1391" spans="1:6" ht="18" customHeight="1">
      <c r="A1391" s="94">
        <v>42927</v>
      </c>
      <c r="B1391" s="10">
        <v>2965.8</v>
      </c>
      <c r="C1391" s="11">
        <v>0.14282964778815632</v>
      </c>
      <c r="D1391" s="11">
        <v>0.53014073812946982</v>
      </c>
      <c r="E1391" s="11">
        <v>5.7164142395283557</v>
      </c>
      <c r="F1391" s="11">
        <v>14.170667015694715</v>
      </c>
    </row>
    <row r="1392" spans="1:6" ht="18" customHeight="1">
      <c r="A1392" s="94">
        <v>42928</v>
      </c>
      <c r="B1392" s="10">
        <v>2972.4</v>
      </c>
      <c r="C1392" s="11">
        <v>0.22253692089824195</v>
      </c>
      <c r="D1392" s="11">
        <v>0.75385741790277017</v>
      </c>
      <c r="E1392" s="11">
        <v>5.9516722926610255</v>
      </c>
      <c r="F1392" s="11">
        <v>14.439717404277452</v>
      </c>
    </row>
    <row r="1393" spans="1:6" ht="18" customHeight="1">
      <c r="A1393" s="94">
        <v>42929</v>
      </c>
      <c r="B1393" s="10">
        <v>2972.53</v>
      </c>
      <c r="C1393" s="11">
        <v>4.3735701789726633E-3</v>
      </c>
      <c r="D1393" s="11">
        <v>0.7582639585649753</v>
      </c>
      <c r="E1393" s="11">
        <v>5.9563061634045456</v>
      </c>
      <c r="F1393" s="11">
        <v>14.253811945312478</v>
      </c>
    </row>
    <row r="1394" spans="1:6" ht="18" customHeight="1">
      <c r="A1394" s="94">
        <v>42930</v>
      </c>
      <c r="B1394" s="10">
        <v>2979.01</v>
      </c>
      <c r="C1394" s="11">
        <v>0.21799611778519079</v>
      </c>
      <c r="D1394" s="11">
        <v>0.97791306234238373</v>
      </c>
      <c r="E1394" s="11">
        <v>6.1872867973893575</v>
      </c>
      <c r="F1394" s="11">
        <v>14.289386353609167</v>
      </c>
    </row>
    <row r="1395" spans="1:6" ht="18" customHeight="1">
      <c r="A1395" s="94">
        <v>42933</v>
      </c>
      <c r="B1395" s="10">
        <v>2982.73</v>
      </c>
      <c r="C1395" s="11">
        <v>0.124873699651884</v>
      </c>
      <c r="D1395" s="11">
        <v>1.1040079182146112</v>
      </c>
      <c r="E1395" s="11">
        <v>6.319886790973217</v>
      </c>
      <c r="F1395" s="11">
        <v>14.167113220546579</v>
      </c>
    </row>
    <row r="1396" spans="1:6" ht="18" customHeight="1">
      <c r="A1396" s="94">
        <v>42934</v>
      </c>
      <c r="B1396" s="10">
        <v>2985.4</v>
      </c>
      <c r="C1396" s="11">
        <v>8.9515309800081155E-2</v>
      </c>
      <c r="D1396" s="11">
        <v>1.1945114841229065</v>
      </c>
      <c r="E1396" s="11">
        <v>6.4150593670132761</v>
      </c>
      <c r="F1396" s="11">
        <v>14.129084298936089</v>
      </c>
    </row>
    <row r="1397" spans="1:6" ht="18" customHeight="1">
      <c r="A1397" s="94">
        <v>42935</v>
      </c>
      <c r="B1397" s="10">
        <v>2990.95</v>
      </c>
      <c r="C1397" s="11">
        <v>0.18590473638373517</v>
      </c>
      <c r="D1397" s="11">
        <v>1.3826368739322525</v>
      </c>
      <c r="E1397" s="11">
        <v>6.6128900026021009</v>
      </c>
      <c r="F1397" s="11">
        <v>14.367925971245032</v>
      </c>
    </row>
    <row r="1398" spans="1:6" ht="18" customHeight="1">
      <c r="A1398" s="94">
        <v>42936</v>
      </c>
      <c r="B1398" s="10">
        <v>2998.74</v>
      </c>
      <c r="C1398" s="11">
        <v>0.26045236463330124</v>
      </c>
      <c r="D1398" s="11">
        <v>1.6466903489980256</v>
      </c>
      <c r="E1398" s="11">
        <v>6.8905657956177757</v>
      </c>
      <c r="F1398" s="11">
        <v>14.505548215635788</v>
      </c>
    </row>
    <row r="1399" spans="1:6" ht="18" customHeight="1">
      <c r="A1399" s="94">
        <v>42937</v>
      </c>
      <c r="B1399" s="10">
        <v>2999.62</v>
      </c>
      <c r="C1399" s="11">
        <v>2.9345658509916106E-2</v>
      </c>
      <c r="D1399" s="11">
        <v>1.6765192396344553</v>
      </c>
      <c r="E1399" s="11">
        <v>6.9219335360354739</v>
      </c>
      <c r="F1399" s="11">
        <v>14.762640793339843</v>
      </c>
    </row>
    <row r="1400" spans="1:6" ht="18" customHeight="1">
      <c r="A1400" s="94">
        <v>42940</v>
      </c>
      <c r="B1400" s="10">
        <v>2998.28</v>
      </c>
      <c r="C1400" s="11">
        <v>-4.4672325161176918E-2</v>
      </c>
      <c r="D1400" s="11">
        <v>1.6310979743471732</v>
      </c>
      <c r="E1400" s="11">
        <v>6.8741690222176466</v>
      </c>
      <c r="F1400" s="11">
        <v>14.62147480130438</v>
      </c>
    </row>
    <row r="1401" spans="1:6" ht="18" customHeight="1">
      <c r="A1401" s="94">
        <v>42941</v>
      </c>
      <c r="B1401" s="10">
        <v>2997.56</v>
      </c>
      <c r="C1401" s="11">
        <v>-2.4013767893604765E-2</v>
      </c>
      <c r="D1401" s="11">
        <v>1.6066925183718883</v>
      </c>
      <c r="E1401" s="11">
        <v>6.8485045073304329</v>
      </c>
      <c r="F1401" s="11">
        <v>14.582560864197047</v>
      </c>
    </row>
    <row r="1402" spans="1:6" ht="18" customHeight="1">
      <c r="A1402" s="94">
        <v>42942</v>
      </c>
      <c r="B1402" s="10">
        <v>2996.42</v>
      </c>
      <c r="C1402" s="11">
        <v>-3.8030931824550862E-2</v>
      </c>
      <c r="D1402" s="11">
        <v>1.5680505464110484</v>
      </c>
      <c r="E1402" s="11">
        <v>6.8078690254256946</v>
      </c>
      <c r="F1402" s="11">
        <v>14.469411611897653</v>
      </c>
    </row>
    <row r="1403" spans="1:6" ht="18" customHeight="1">
      <c r="A1403" s="94">
        <v>42943</v>
      </c>
      <c r="B1403" s="10">
        <v>3010.5</v>
      </c>
      <c r="C1403" s="11">
        <v>0.46989407359447899</v>
      </c>
      <c r="D1403" s="11">
        <v>2.0453127965940787</v>
      </c>
      <c r="E1403" s="11">
        <v>7.3097528721087324</v>
      </c>
      <c r="F1403" s="11">
        <v>14.941431604025723</v>
      </c>
    </row>
    <row r="1404" spans="1:6" ht="18" customHeight="1">
      <c r="A1404" s="94">
        <v>42944</v>
      </c>
      <c r="B1404" s="10">
        <v>3015.89</v>
      </c>
      <c r="C1404" s="11">
        <v>0.17904002657365137</v>
      </c>
      <c r="D1404" s="11">
        <v>2.2280147517422799</v>
      </c>
      <c r="E1404" s="11">
        <v>7.5018802821670949</v>
      </c>
      <c r="F1404" s="11">
        <v>15.190763013860821</v>
      </c>
    </row>
    <row r="1405" spans="1:6" ht="18" customHeight="1">
      <c r="A1405" s="94">
        <v>42947</v>
      </c>
      <c r="B1405" s="10">
        <v>3018.91</v>
      </c>
      <c r="C1405" s="11">
        <v>0.10013627817990756</v>
      </c>
      <c r="D1405" s="11">
        <v>2.3303820809718712</v>
      </c>
      <c r="E1405" s="11">
        <v>7.6095286640550652</v>
      </c>
      <c r="F1405" s="11">
        <v>15.192157999969469</v>
      </c>
    </row>
    <row r="1406" spans="1:6" ht="18" customHeight="1">
      <c r="A1406" s="94">
        <v>42948</v>
      </c>
      <c r="B1406" s="10">
        <v>3023.15</v>
      </c>
      <c r="C1406" s="11">
        <v>0.14044804250541443</v>
      </c>
      <c r="D1406" s="11">
        <v>0.14044804250541443</v>
      </c>
      <c r="E1406" s="11">
        <v>7.7606641406130272</v>
      </c>
      <c r="F1406" s="11">
        <v>15.207996707417459</v>
      </c>
    </row>
    <row r="1407" spans="1:6" ht="18" customHeight="1">
      <c r="A1407" s="94">
        <v>42949</v>
      </c>
      <c r="B1407" s="10">
        <v>3028.5</v>
      </c>
      <c r="C1407" s="11">
        <v>0.17696773233215612</v>
      </c>
      <c r="D1407" s="11">
        <v>0.31766432255351251</v>
      </c>
      <c r="E1407" s="11">
        <v>7.9513657442887631</v>
      </c>
      <c r="F1407" s="11">
        <v>15.652960922015868</v>
      </c>
    </row>
    <row r="1408" spans="1:6" ht="18" customHeight="1">
      <c r="A1408" s="94">
        <v>42950</v>
      </c>
      <c r="B1408" s="10">
        <v>3032.62</v>
      </c>
      <c r="C1408" s="11">
        <v>0.13604094436188152</v>
      </c>
      <c r="D1408" s="11">
        <v>0.45413742045969929</v>
      </c>
      <c r="E1408" s="11">
        <v>8.098223801698845</v>
      </c>
      <c r="F1408" s="11">
        <v>15.616910472399814</v>
      </c>
    </row>
    <row r="1409" spans="1:6" ht="18" customHeight="1">
      <c r="A1409" s="94">
        <v>42951</v>
      </c>
      <c r="B1409" s="10">
        <v>3031.1</v>
      </c>
      <c r="C1409" s="11">
        <v>-5.0121676965786399E-2</v>
      </c>
      <c r="D1409" s="11">
        <v>0.4037881222030526</v>
      </c>
      <c r="E1409" s="11">
        <v>8.0440431591592088</v>
      </c>
      <c r="F1409" s="11">
        <v>15.225101593178714</v>
      </c>
    </row>
    <row r="1410" spans="1:6" ht="18" customHeight="1">
      <c r="A1410" s="94">
        <v>42954</v>
      </c>
      <c r="B1410" s="10">
        <v>3030.9</v>
      </c>
      <c r="C1410" s="11">
        <v>-6.5982646563877978E-3</v>
      </c>
      <c r="D1410" s="11">
        <v>0.3971632145377102</v>
      </c>
      <c r="E1410" s="11">
        <v>8.0369141272460976</v>
      </c>
      <c r="F1410" s="11">
        <v>14.744664821706444</v>
      </c>
    </row>
    <row r="1411" spans="1:6" ht="18" customHeight="1">
      <c r="A1411" s="94">
        <v>42955</v>
      </c>
      <c r="B1411" s="10">
        <v>3030.85</v>
      </c>
      <c r="C1411" s="11">
        <v>-1.6496750140260197E-3</v>
      </c>
      <c r="D1411" s="11">
        <v>0.39550698762136349</v>
      </c>
      <c r="E1411" s="11">
        <v>8.0351318692678078</v>
      </c>
      <c r="F1411" s="11">
        <v>14.897190167862062</v>
      </c>
    </row>
    <row r="1412" spans="1:6" ht="18" customHeight="1">
      <c r="A1412" s="94">
        <v>42956</v>
      </c>
      <c r="B1412" s="10">
        <v>3026.58</v>
      </c>
      <c r="C1412" s="11">
        <v>-0.14088457033505364</v>
      </c>
      <c r="D1412" s="11">
        <v>0.25406520896615881</v>
      </c>
      <c r="E1412" s="11">
        <v>7.8829270379228822</v>
      </c>
      <c r="F1412" s="11">
        <v>14.484897773911065</v>
      </c>
    </row>
    <row r="1413" spans="1:6" ht="18" customHeight="1">
      <c r="A1413" s="94">
        <v>42957</v>
      </c>
      <c r="B1413" s="10">
        <v>3021.59</v>
      </c>
      <c r="C1413" s="11">
        <v>-0.1648725624301961</v>
      </c>
      <c r="D1413" s="11">
        <v>8.8773762715699256E-2</v>
      </c>
      <c r="E1413" s="11">
        <v>7.7050576916907643</v>
      </c>
      <c r="F1413" s="11">
        <v>14.171333136850395</v>
      </c>
    </row>
    <row r="1414" spans="1:6" ht="18" customHeight="1">
      <c r="A1414" s="94">
        <v>42958</v>
      </c>
      <c r="B1414" s="10">
        <v>3024.69</v>
      </c>
      <c r="C1414" s="11">
        <v>0.10259499137870165</v>
      </c>
      <c r="D1414" s="11">
        <v>0.19145983152859536</v>
      </c>
      <c r="E1414" s="11">
        <v>7.815557686343988</v>
      </c>
      <c r="F1414" s="11">
        <v>14.122880492608614</v>
      </c>
    </row>
    <row r="1415" spans="1:6" ht="18" customHeight="1">
      <c r="A1415" s="94">
        <v>42961</v>
      </c>
      <c r="B1415" s="10">
        <v>3029.04</v>
      </c>
      <c r="C1415" s="11">
        <v>0.1438163911012369</v>
      </c>
      <c r="D1415" s="11">
        <v>0.33555157324995921</v>
      </c>
      <c r="E1415" s="11">
        <v>7.9706141304541678</v>
      </c>
      <c r="F1415" s="11">
        <v>14.298220457941536</v>
      </c>
    </row>
    <row r="1416" spans="1:6" ht="18" customHeight="1">
      <c r="A1416" s="94">
        <v>42962</v>
      </c>
      <c r="B1416" s="10">
        <v>3031.14</v>
      </c>
      <c r="C1416" s="11">
        <v>6.9328896283971098E-2</v>
      </c>
      <c r="D1416" s="11">
        <v>0.40511310373612108</v>
      </c>
      <c r="E1416" s="11">
        <v>8.0454689655418363</v>
      </c>
      <c r="F1416" s="11">
        <v>14.289484797297302</v>
      </c>
    </row>
    <row r="1417" spans="1:6" ht="18" customHeight="1">
      <c r="A1417" s="94">
        <v>42963</v>
      </c>
      <c r="B1417" s="10">
        <v>3033.62</v>
      </c>
      <c r="C1417" s="11">
        <v>8.1817402033568243E-2</v>
      </c>
      <c r="D1417" s="11">
        <v>0.48726195878645573</v>
      </c>
      <c r="E1417" s="11">
        <v>8.1338689612644011</v>
      </c>
      <c r="F1417" s="11">
        <v>14.474930472485203</v>
      </c>
    </row>
    <row r="1418" spans="1:6" ht="18" customHeight="1">
      <c r="A1418" s="94">
        <v>42964</v>
      </c>
      <c r="B1418" s="10">
        <v>3026.19</v>
      </c>
      <c r="C1418" s="11">
        <v>-0.24492190847897888</v>
      </c>
      <c r="D1418" s="11">
        <v>0.24114663901873001</v>
      </c>
      <c r="E1418" s="11">
        <v>7.869025425692322</v>
      </c>
      <c r="F1418" s="11">
        <v>14.179476150589721</v>
      </c>
    </row>
    <row r="1419" spans="1:6" ht="18" customHeight="1">
      <c r="A1419" s="94">
        <v>42965</v>
      </c>
      <c r="B1419" s="10">
        <v>3032.71</v>
      </c>
      <c r="C1419" s="11">
        <v>0.21545243358811472</v>
      </c>
      <c r="D1419" s="11">
        <v>0.45711862890911448</v>
      </c>
      <c r="E1419" s="11">
        <v>8.1014318660597606</v>
      </c>
      <c r="F1419" s="11">
        <v>14.536974091698763</v>
      </c>
    </row>
    <row r="1420" spans="1:6" ht="18" customHeight="1">
      <c r="A1420" s="94">
        <v>42968</v>
      </c>
      <c r="B1420" s="10">
        <v>3031.49</v>
      </c>
      <c r="C1420" s="11">
        <v>-4.0228046862389455E-2</v>
      </c>
      <c r="D1420" s="11">
        <v>0.41670669215048139</v>
      </c>
      <c r="E1420" s="11">
        <v>8.0579447713897689</v>
      </c>
      <c r="F1420" s="11">
        <v>14.150318183529764</v>
      </c>
    </row>
    <row r="1421" spans="1:6" ht="18" customHeight="1">
      <c r="A1421" s="94">
        <v>42969</v>
      </c>
      <c r="B1421" s="10">
        <v>3038.28</v>
      </c>
      <c r="C1421" s="11">
        <v>0.22398226614637196</v>
      </c>
      <c r="D1421" s="11">
        <v>0.64162230738911141</v>
      </c>
      <c r="E1421" s="11">
        <v>8.299975404839909</v>
      </c>
      <c r="F1421" s="11">
        <v>14.420212625735784</v>
      </c>
    </row>
    <row r="1422" spans="1:6" ht="18" customHeight="1">
      <c r="A1422" s="94">
        <v>42970</v>
      </c>
      <c r="B1422" s="10">
        <v>3044.37</v>
      </c>
      <c r="C1422" s="11">
        <v>0.20044235554326217</v>
      </c>
      <c r="D1422" s="11">
        <v>0.8433507457989764</v>
      </c>
      <c r="E1422" s="11">
        <v>8.5170544265941395</v>
      </c>
      <c r="F1422" s="11">
        <v>14.672447303792314</v>
      </c>
    </row>
    <row r="1423" spans="1:6" ht="18" customHeight="1">
      <c r="A1423" s="94">
        <v>42971</v>
      </c>
      <c r="B1423" s="10">
        <v>3050.08</v>
      </c>
      <c r="C1423" s="11">
        <v>0.18755933083034471</v>
      </c>
      <c r="D1423" s="11">
        <v>1.032491859644713</v>
      </c>
      <c r="E1423" s="11">
        <v>8.7205882877134719</v>
      </c>
      <c r="F1423" s="11">
        <v>14.929951090110238</v>
      </c>
    </row>
    <row r="1424" spans="1:6" ht="18" customHeight="1">
      <c r="A1424" s="94">
        <v>42972</v>
      </c>
      <c r="B1424" s="10">
        <v>3053.71</v>
      </c>
      <c r="C1424" s="11">
        <v>0.11901327178303056</v>
      </c>
      <c r="D1424" s="11">
        <v>1.1527339337707998</v>
      </c>
      <c r="E1424" s="11">
        <v>8.8499802169364585</v>
      </c>
      <c r="F1424" s="11">
        <v>15.111843246055145</v>
      </c>
    </row>
    <row r="1425" spans="1:6" ht="18" customHeight="1">
      <c r="A1425" s="94">
        <v>42975</v>
      </c>
      <c r="B1425" s="10">
        <v>3054.88</v>
      </c>
      <c r="C1425" s="11">
        <v>3.8314050777588093E-2</v>
      </c>
      <c r="D1425" s="11">
        <v>1.1914896436131084</v>
      </c>
      <c r="E1425" s="11">
        <v>8.8916850536281622</v>
      </c>
      <c r="F1425" s="11">
        <v>15.403474706568998</v>
      </c>
    </row>
    <row r="1426" spans="1:6" ht="18" customHeight="1">
      <c r="A1426" s="94">
        <v>42976</v>
      </c>
      <c r="B1426" s="10">
        <v>3056.68</v>
      </c>
      <c r="C1426" s="11">
        <v>5.8922118053716943E-2</v>
      </c>
      <c r="D1426" s="11">
        <v>1.2511138126012344</v>
      </c>
      <c r="E1426" s="11">
        <v>8.95584634084614</v>
      </c>
      <c r="F1426" s="11">
        <v>15.169532077149416</v>
      </c>
    </row>
    <row r="1427" spans="1:6" ht="18" customHeight="1">
      <c r="A1427" s="94">
        <v>42977</v>
      </c>
      <c r="B1427" s="10">
        <v>3057.22</v>
      </c>
      <c r="C1427" s="11">
        <v>1.7666226101531457E-2</v>
      </c>
      <c r="D1427" s="11">
        <v>1.2690010632976811</v>
      </c>
      <c r="E1427" s="11">
        <v>8.9750947270115446</v>
      </c>
      <c r="F1427" s="11">
        <v>15.18684018175378</v>
      </c>
    </row>
    <row r="1428" spans="1:6" ht="18" customHeight="1">
      <c r="A1428" s="94">
        <v>42978</v>
      </c>
      <c r="B1428" s="10">
        <v>3060.96</v>
      </c>
      <c r="C1428" s="11">
        <v>0.12233336168152587</v>
      </c>
      <c r="D1428" s="11">
        <v>1.3928868366397174</v>
      </c>
      <c r="E1428" s="11">
        <v>9.1084076237867286</v>
      </c>
      <c r="F1428" s="11">
        <v>15.06979087173741</v>
      </c>
    </row>
    <row r="1429" spans="1:6" ht="18" customHeight="1">
      <c r="A1429" s="94">
        <v>42979</v>
      </c>
      <c r="B1429" s="10">
        <v>3063.36</v>
      </c>
      <c r="C1429" s="11">
        <v>7.8406774345296526E-2</v>
      </c>
      <c r="D1429" s="11">
        <v>7.8406774345296526E-2</v>
      </c>
      <c r="E1429" s="11">
        <v>9.1939560067440862</v>
      </c>
      <c r="F1429" s="11">
        <v>14.93404169105399</v>
      </c>
    </row>
    <row r="1430" spans="1:6" ht="18" customHeight="1">
      <c r="A1430" s="94">
        <v>42982</v>
      </c>
      <c r="B1430" s="10">
        <v>3064.89</v>
      </c>
      <c r="C1430" s="11">
        <v>4.9945158257580502E-2</v>
      </c>
      <c r="D1430" s="11">
        <v>0.12839109299043194</v>
      </c>
      <c r="E1430" s="11">
        <v>9.2484931008793616</v>
      </c>
      <c r="F1430" s="11">
        <v>14.718564487996222</v>
      </c>
    </row>
    <row r="1431" spans="1:6" ht="18" customHeight="1">
      <c r="A1431" s="94">
        <v>42983</v>
      </c>
      <c r="B1431" s="10">
        <v>3065.3</v>
      </c>
      <c r="C1431" s="11">
        <v>1.3377315335949547E-2</v>
      </c>
      <c r="D1431" s="11">
        <v>0.14178558360775639</v>
      </c>
      <c r="E1431" s="11">
        <v>9.263107616301248</v>
      </c>
      <c r="F1431" s="11">
        <v>14.835780301128775</v>
      </c>
    </row>
    <row r="1432" spans="1:6" ht="18" customHeight="1">
      <c r="A1432" s="94">
        <v>42984</v>
      </c>
      <c r="B1432" s="10">
        <v>3077.87</v>
      </c>
      <c r="C1432" s="11">
        <v>0.41007405474178249</v>
      </c>
      <c r="D1432" s="11">
        <v>0.55244106424128248</v>
      </c>
      <c r="E1432" s="11">
        <v>9.7111672720402886</v>
      </c>
      <c r="F1432" s="11">
        <v>15.069594248520435</v>
      </c>
    </row>
    <row r="1433" spans="1:6" ht="18" customHeight="1">
      <c r="A1433" s="94">
        <v>42986</v>
      </c>
      <c r="B1433" s="10">
        <v>3080.91</v>
      </c>
      <c r="C1433" s="11">
        <v>9.8769603654469407E-2</v>
      </c>
      <c r="D1433" s="11">
        <v>0.65175631174532178</v>
      </c>
      <c r="E1433" s="11">
        <v>9.8195285571195825</v>
      </c>
      <c r="F1433" s="11">
        <v>15.099767253327755</v>
      </c>
    </row>
    <row r="1434" spans="1:6" ht="18" customHeight="1">
      <c r="A1434" s="94">
        <v>42989</v>
      </c>
      <c r="B1434" s="10">
        <v>3083.37</v>
      </c>
      <c r="C1434" s="11">
        <v>7.9846538847294646E-2</v>
      </c>
      <c r="D1434" s="11">
        <v>0.73212325544926848</v>
      </c>
      <c r="E1434" s="11">
        <v>9.907215649650869</v>
      </c>
      <c r="F1434" s="11">
        <v>15.815588718068142</v>
      </c>
    </row>
    <row r="1435" spans="1:6" ht="18" customHeight="1">
      <c r="A1435" s="94">
        <v>42990</v>
      </c>
      <c r="B1435" s="10">
        <v>3083.7</v>
      </c>
      <c r="C1435" s="11">
        <v>1.0702575428833683E-2</v>
      </c>
      <c r="D1435" s="11">
        <v>0.74290418692173343</v>
      </c>
      <c r="E1435" s="11">
        <v>9.9189785523075003</v>
      </c>
      <c r="F1435" s="11">
        <v>15.549776671962601</v>
      </c>
    </row>
    <row r="1436" spans="1:6" ht="18" customHeight="1">
      <c r="A1436" s="94">
        <v>42991</v>
      </c>
      <c r="B1436" s="10">
        <v>3084.82</v>
      </c>
      <c r="C1436" s="11">
        <v>3.6320005188583693E-2</v>
      </c>
      <c r="D1436" s="11">
        <v>0.7794940149495666</v>
      </c>
      <c r="E1436" s="11">
        <v>9.9589011310209372</v>
      </c>
      <c r="F1436" s="11">
        <v>16.171574903969276</v>
      </c>
    </row>
    <row r="1437" spans="1:6" ht="18" customHeight="1">
      <c r="A1437" s="94">
        <v>42992</v>
      </c>
      <c r="B1437" s="10">
        <v>3089.87</v>
      </c>
      <c r="C1437" s="11">
        <v>0.16370485149861391</v>
      </c>
      <c r="D1437" s="11">
        <v>0.94447493596778731</v>
      </c>
      <c r="E1437" s="11">
        <v>10.138909186826982</v>
      </c>
      <c r="F1437" s="11">
        <v>16.387175025048762</v>
      </c>
    </row>
    <row r="1438" spans="1:6" ht="18" customHeight="1">
      <c r="A1438" s="94">
        <v>42993</v>
      </c>
      <c r="B1438" s="10">
        <v>3095.68</v>
      </c>
      <c r="C1438" s="11">
        <v>0.18803380077478948</v>
      </c>
      <c r="D1438" s="11">
        <v>1.1342846688620511</v>
      </c>
      <c r="E1438" s="11">
        <v>10.346007563902869</v>
      </c>
      <c r="F1438" s="11">
        <v>16.252206241315847</v>
      </c>
    </row>
    <row r="1439" spans="1:6" ht="18" customHeight="1">
      <c r="A1439" s="94">
        <v>42996</v>
      </c>
      <c r="B1439" s="10">
        <v>3099.68</v>
      </c>
      <c r="C1439" s="11">
        <v>0.12921232168698893</v>
      </c>
      <c r="D1439" s="11">
        <v>1.2649626261042268</v>
      </c>
      <c r="E1439" s="11">
        <v>10.488588202165094</v>
      </c>
      <c r="F1439" s="11">
        <v>16.2504969284198</v>
      </c>
    </row>
    <row r="1440" spans="1:6" ht="18" customHeight="1">
      <c r="A1440" s="94">
        <v>42997</v>
      </c>
      <c r="B1440" s="10">
        <v>3104.11</v>
      </c>
      <c r="C1440" s="11">
        <v>0.14291797863006384</v>
      </c>
      <c r="D1440" s="11">
        <v>1.4096884637499363</v>
      </c>
      <c r="E1440" s="11">
        <v>10.646496259040505</v>
      </c>
      <c r="F1440" s="11">
        <v>16.386085156800711</v>
      </c>
    </row>
    <row r="1441" spans="1:6" ht="18" customHeight="1">
      <c r="A1441" s="94">
        <v>42998</v>
      </c>
      <c r="B1441" s="10">
        <v>3106.43</v>
      </c>
      <c r="C1441" s="11">
        <v>7.473961940780427E-2</v>
      </c>
      <c r="D1441" s="11">
        <v>1.4854816789503955</v>
      </c>
      <c r="E1441" s="11">
        <v>10.729193029232587</v>
      </c>
      <c r="F1441" s="11">
        <v>16.284719622669751</v>
      </c>
    </row>
    <row r="1442" spans="1:6" ht="18" customHeight="1">
      <c r="A1442" s="94">
        <v>42999</v>
      </c>
      <c r="B1442" s="10">
        <v>3110.87</v>
      </c>
      <c r="C1442" s="11">
        <v>0.14292934332980067</v>
      </c>
      <c r="D1442" s="11">
        <v>1.6305342114891985</v>
      </c>
      <c r="E1442" s="11">
        <v>10.887457537703661</v>
      </c>
      <c r="F1442" s="11">
        <v>15.994138527621992</v>
      </c>
    </row>
    <row r="1443" spans="1:6" ht="18" customHeight="1">
      <c r="A1443" s="94">
        <v>43000</v>
      </c>
      <c r="B1443" s="10">
        <v>3112.23</v>
      </c>
      <c r="C1443" s="11">
        <v>4.3717673834020587E-2</v>
      </c>
      <c r="D1443" s="11">
        <v>1.6749647169515436</v>
      </c>
      <c r="E1443" s="11">
        <v>10.935934954712835</v>
      </c>
      <c r="F1443" s="11">
        <v>15.592292435801248</v>
      </c>
    </row>
    <row r="1444" spans="1:6" ht="18" customHeight="1">
      <c r="A1444" s="94">
        <v>43003</v>
      </c>
      <c r="B1444" s="10">
        <v>3103.56</v>
      </c>
      <c r="C1444" s="11">
        <v>-0.27857838270307633</v>
      </c>
      <c r="D1444" s="11">
        <v>1.3917202446291244</v>
      </c>
      <c r="E1444" s="11">
        <v>10.62689142127946</v>
      </c>
      <c r="F1444" s="11">
        <v>15.251870694617221</v>
      </c>
    </row>
    <row r="1445" spans="1:6" ht="18" customHeight="1">
      <c r="A1445" s="94">
        <v>43004</v>
      </c>
      <c r="B1445" s="10">
        <v>3106.82</v>
      </c>
      <c r="C1445" s="11">
        <v>0.10504066298058223</v>
      </c>
      <c r="D1445" s="11">
        <v>1.4982227797815106</v>
      </c>
      <c r="E1445" s="11">
        <v>10.74309464146317</v>
      </c>
      <c r="F1445" s="11">
        <v>15.571212284663138</v>
      </c>
    </row>
    <row r="1446" spans="1:6" ht="18" customHeight="1">
      <c r="A1446" s="94">
        <v>43005</v>
      </c>
      <c r="B1446" s="10">
        <v>3105.4</v>
      </c>
      <c r="C1446" s="11">
        <v>-4.5705898635906017E-2</v>
      </c>
      <c r="D1446" s="11">
        <v>1.4518321049605376</v>
      </c>
      <c r="E1446" s="11">
        <v>10.692478514880088</v>
      </c>
      <c r="F1446" s="11">
        <v>15.191014403513536</v>
      </c>
    </row>
    <row r="1447" spans="1:6" ht="18" customHeight="1">
      <c r="A1447" s="94">
        <v>43006</v>
      </c>
      <c r="B1447" s="10">
        <v>3106.68</v>
      </c>
      <c r="C1447" s="11">
        <v>4.1218522573571725E-2</v>
      </c>
      <c r="D1447" s="11">
        <v>1.4936490512780232</v>
      </c>
      <c r="E1447" s="11">
        <v>10.738104319123988</v>
      </c>
      <c r="F1447" s="11">
        <v>15.071172202282401</v>
      </c>
    </row>
    <row r="1448" spans="1:6" ht="18" customHeight="1">
      <c r="A1448" s="94">
        <v>43007</v>
      </c>
      <c r="B1448" s="10">
        <v>3113.35</v>
      </c>
      <c r="C1448" s="11">
        <v>0.21469864936203287</v>
      </c>
      <c r="D1448" s="11">
        <v>1.7115545449793546</v>
      </c>
      <c r="E1448" s="11">
        <v>10.975857533426247</v>
      </c>
      <c r="F1448" s="11">
        <v>15.570362671220161</v>
      </c>
    </row>
    <row r="1449" spans="1:6" ht="18" customHeight="1">
      <c r="A1449" s="94">
        <v>43010</v>
      </c>
      <c r="B1449" s="10">
        <v>3115.51</v>
      </c>
      <c r="C1449" s="11">
        <v>6.9378643583295485E-2</v>
      </c>
      <c r="D1449" s="11">
        <v>6.9378643583295485E-2</v>
      </c>
      <c r="E1449" s="11">
        <v>11.052851078087865</v>
      </c>
      <c r="F1449" s="11">
        <v>15.515042305325078</v>
      </c>
    </row>
    <row r="1450" spans="1:6" ht="18" customHeight="1">
      <c r="A1450" s="94">
        <v>43011</v>
      </c>
      <c r="B1450" s="10">
        <v>3123.73</v>
      </c>
      <c r="C1450" s="11">
        <v>0.26384123305653873</v>
      </c>
      <c r="D1450" s="11">
        <v>0.33340292610852806</v>
      </c>
      <c r="E1450" s="11">
        <v>11.345854289716728</v>
      </c>
      <c r="F1450" s="11">
        <v>15.218321444115768</v>
      </c>
    </row>
    <row r="1451" spans="1:6" ht="18" customHeight="1">
      <c r="A1451" s="94">
        <v>43012</v>
      </c>
      <c r="B1451" s="10">
        <v>3124.65</v>
      </c>
      <c r="C1451" s="11">
        <v>2.945196928032523E-2</v>
      </c>
      <c r="D1451" s="11">
        <v>0.3629530891162247</v>
      </c>
      <c r="E1451" s="11">
        <v>11.378647836517054</v>
      </c>
      <c r="F1451" s="11">
        <v>15.427665846576687</v>
      </c>
    </row>
    <row r="1452" spans="1:6" ht="18" customHeight="1">
      <c r="A1452" s="94">
        <v>43013</v>
      </c>
      <c r="B1452" s="10">
        <v>3123.31</v>
      </c>
      <c r="C1452" s="11">
        <v>-4.2884803097953395E-2</v>
      </c>
      <c r="D1452" s="11">
        <v>0.31991263430066752</v>
      </c>
      <c r="E1452" s="11">
        <v>11.330883322699204</v>
      </c>
      <c r="F1452" s="11">
        <v>14.906994540344055</v>
      </c>
    </row>
    <row r="1453" spans="1:6" ht="18" customHeight="1">
      <c r="A1453" s="94">
        <v>43014</v>
      </c>
      <c r="B1453" s="10">
        <v>3126.44</v>
      </c>
      <c r="C1453" s="11">
        <v>0.10021419583712277</v>
      </c>
      <c r="D1453" s="11">
        <v>0.42044742801163881</v>
      </c>
      <c r="E1453" s="11">
        <v>11.442452672139392</v>
      </c>
      <c r="F1453" s="11">
        <v>14.889426221676727</v>
      </c>
    </row>
    <row r="1454" spans="1:6" ht="18" customHeight="1">
      <c r="A1454" s="94">
        <v>43017</v>
      </c>
      <c r="B1454" s="10">
        <v>3123.64</v>
      </c>
      <c r="C1454" s="11">
        <v>-8.9558731336603081E-2</v>
      </c>
      <c r="D1454" s="11">
        <v>0.33051214929256112</v>
      </c>
      <c r="E1454" s="11">
        <v>11.342646225355836</v>
      </c>
      <c r="F1454" s="11">
        <v>14.628149518168666</v>
      </c>
    </row>
    <row r="1455" spans="1:6" ht="18" customHeight="1">
      <c r="A1455" s="94">
        <v>43018</v>
      </c>
      <c r="B1455" s="10">
        <v>3131.59</v>
      </c>
      <c r="C1455" s="11">
        <v>0.25451076308409259</v>
      </c>
      <c r="D1455" s="11">
        <v>0.58586410136991507</v>
      </c>
      <c r="E1455" s="11">
        <v>11.626025243902017</v>
      </c>
      <c r="F1455" s="11">
        <v>14.767009326956559</v>
      </c>
    </row>
    <row r="1456" spans="1:6" ht="18" customHeight="1">
      <c r="A1456" s="94">
        <v>43019</v>
      </c>
      <c r="B1456" s="10">
        <v>3132.76</v>
      </c>
      <c r="C1456" s="11">
        <v>3.7361212674724698E-2</v>
      </c>
      <c r="D1456" s="11">
        <v>0.62344419997752976</v>
      </c>
      <c r="E1456" s="11">
        <v>11.667730080593719</v>
      </c>
      <c r="F1456" s="11">
        <v>14.827983080543383</v>
      </c>
    </row>
    <row r="1457" spans="1:6" ht="18" customHeight="1">
      <c r="A1457" s="94">
        <v>43021</v>
      </c>
      <c r="B1457" s="10">
        <v>3133.85</v>
      </c>
      <c r="C1457" s="11">
        <v>3.4793600531157765E-2</v>
      </c>
      <c r="D1457" s="11">
        <v>0.65845471919314669</v>
      </c>
      <c r="E1457" s="11">
        <v>11.706583304520169</v>
      </c>
      <c r="F1457" s="11">
        <v>14.72034205430257</v>
      </c>
    </row>
    <row r="1458" spans="1:6" ht="18" customHeight="1">
      <c r="A1458" s="94">
        <v>43024</v>
      </c>
      <c r="B1458" s="10">
        <v>3131.7</v>
      </c>
      <c r="C1458" s="11">
        <v>-6.8605708633151519E-2</v>
      </c>
      <c r="D1458" s="11">
        <v>0.5893972730338648</v>
      </c>
      <c r="E1458" s="11">
        <v>11.629946211454211</v>
      </c>
      <c r="F1458" s="11">
        <v>14.58836443468714</v>
      </c>
    </row>
    <row r="1459" spans="1:6" ht="18" customHeight="1">
      <c r="A1459" s="94">
        <v>43025</v>
      </c>
      <c r="B1459" s="10">
        <v>3128.73</v>
      </c>
      <c r="C1459" s="11">
        <v>-9.4836670179132554E-2</v>
      </c>
      <c r="D1459" s="11">
        <v>0.49400163810686681</v>
      </c>
      <c r="E1459" s="11">
        <v>11.524080087544508</v>
      </c>
      <c r="F1459" s="11">
        <v>14.322828172101953</v>
      </c>
    </row>
    <row r="1460" spans="1:6" ht="18" customHeight="1">
      <c r="A1460" s="94">
        <v>43026</v>
      </c>
      <c r="B1460" s="10">
        <v>3134.21</v>
      </c>
      <c r="C1460" s="11">
        <v>0.17515093983822005</v>
      </c>
      <c r="D1460" s="11">
        <v>0.67001782645703667</v>
      </c>
      <c r="E1460" s="11">
        <v>11.719415561963764</v>
      </c>
      <c r="F1460" s="11">
        <v>14.32797601243152</v>
      </c>
    </row>
    <row r="1461" spans="1:6" ht="18" customHeight="1">
      <c r="A1461" s="94">
        <v>43027</v>
      </c>
      <c r="B1461" s="10">
        <v>3133.57</v>
      </c>
      <c r="C1461" s="11">
        <v>-2.0419818710293303E-2</v>
      </c>
      <c r="D1461" s="11">
        <v>0.64946119132125446</v>
      </c>
      <c r="E1461" s="11">
        <v>11.696602659841826</v>
      </c>
      <c r="F1461" s="11">
        <v>14.016824701456155</v>
      </c>
    </row>
    <row r="1462" spans="1:6" ht="18" customHeight="1">
      <c r="A1462" s="94">
        <v>43028</v>
      </c>
      <c r="B1462" s="10">
        <v>3138.87</v>
      </c>
      <c r="C1462" s="11">
        <v>0.16913616099207829</v>
      </c>
      <c r="D1462" s="11">
        <v>0.81969582603946822</v>
      </c>
      <c r="E1462" s="11">
        <v>11.885522005539251</v>
      </c>
      <c r="F1462" s="11">
        <v>14.053631772101305</v>
      </c>
    </row>
    <row r="1463" spans="1:6" ht="18" customHeight="1">
      <c r="A1463" s="94">
        <v>43031</v>
      </c>
      <c r="B1463" s="10">
        <v>3132.56</v>
      </c>
      <c r="C1463" s="11">
        <v>-0.20102775839713205</v>
      </c>
      <c r="D1463" s="11">
        <v>0.61702025149759088</v>
      </c>
      <c r="E1463" s="11">
        <v>11.660601048680608</v>
      </c>
      <c r="F1463" s="11">
        <v>13.976342857558688</v>
      </c>
    </row>
    <row r="1464" spans="1:6" ht="18" customHeight="1">
      <c r="A1464" s="94">
        <v>43032</v>
      </c>
      <c r="B1464" s="10">
        <v>3136.24</v>
      </c>
      <c r="C1464" s="11">
        <v>0.11747580253849144</v>
      </c>
      <c r="D1464" s="11">
        <v>0.73522090352835523</v>
      </c>
      <c r="E1464" s="11">
        <v>11.79177523588184</v>
      </c>
      <c r="F1464" s="11">
        <v>13.779880351616768</v>
      </c>
    </row>
    <row r="1465" spans="1:6" ht="18" customHeight="1">
      <c r="A1465" s="94">
        <v>43033</v>
      </c>
      <c r="B1465" s="10">
        <v>3140.07</v>
      </c>
      <c r="C1465" s="11">
        <v>0.12212075606459205</v>
      </c>
      <c r="D1465" s="11">
        <v>0.85823951691907929</v>
      </c>
      <c r="E1465" s="11">
        <v>11.928296197017939</v>
      </c>
      <c r="F1465" s="11">
        <v>14.143686977004567</v>
      </c>
    </row>
    <row r="1466" spans="1:6" ht="18" customHeight="1">
      <c r="A1466" s="94">
        <v>43034</v>
      </c>
      <c r="B1466" s="10">
        <v>3128.75</v>
      </c>
      <c r="C1466" s="11">
        <v>-0.36050151748210357</v>
      </c>
      <c r="D1466" s="11">
        <v>0.4946440329548496</v>
      </c>
      <c r="E1466" s="11">
        <v>11.524792990735833</v>
      </c>
      <c r="F1466" s="11">
        <v>13.918543007777217</v>
      </c>
    </row>
    <row r="1467" spans="1:6" ht="18" customHeight="1">
      <c r="A1467" s="94">
        <v>43035</v>
      </c>
      <c r="B1467" s="10">
        <v>3130.14</v>
      </c>
      <c r="C1467" s="11">
        <v>4.4426687974419288E-2</v>
      </c>
      <c r="D1467" s="11">
        <v>0.53929047489038595</v>
      </c>
      <c r="E1467" s="11">
        <v>11.574339762531949</v>
      </c>
      <c r="F1467" s="11">
        <v>13.942186936912337</v>
      </c>
    </row>
    <row r="1468" spans="1:6" ht="18" customHeight="1">
      <c r="A1468" s="94">
        <v>43038</v>
      </c>
      <c r="B1468" s="10">
        <v>3121.42</v>
      </c>
      <c r="C1468" s="11">
        <v>-0.27858178867398165</v>
      </c>
      <c r="D1468" s="11">
        <v>0.25920632116531728</v>
      </c>
      <c r="E1468" s="11">
        <v>11.263513971120309</v>
      </c>
      <c r="F1468" s="11">
        <v>13.696364828440299</v>
      </c>
    </row>
    <row r="1469" spans="1:6" ht="18" customHeight="1">
      <c r="A1469" s="94">
        <v>43039</v>
      </c>
      <c r="B1469" s="10">
        <v>3121.27</v>
      </c>
      <c r="C1469" s="11">
        <v>-4.8055051867446075E-3</v>
      </c>
      <c r="D1469" s="11">
        <v>0.25438835980535757</v>
      </c>
      <c r="E1469" s="11">
        <v>11.258167197185465</v>
      </c>
      <c r="F1469" s="11">
        <v>13.53251637731292</v>
      </c>
    </row>
    <row r="1470" spans="1:6" ht="18" customHeight="1">
      <c r="A1470" s="94">
        <v>43040</v>
      </c>
      <c r="B1470" s="10">
        <v>3119.52</v>
      </c>
      <c r="C1470" s="11">
        <v>-5.6066921477471166E-2</v>
      </c>
      <c r="D1470" s="11">
        <v>-5.6066921477471166E-2</v>
      </c>
      <c r="E1470" s="11">
        <v>11.195788167945731</v>
      </c>
      <c r="F1470" s="11">
        <v>14.002960147641929</v>
      </c>
    </row>
    <row r="1471" spans="1:6" ht="18" customHeight="1">
      <c r="A1471" s="94">
        <v>43042</v>
      </c>
      <c r="B1471" s="10">
        <v>3112.33</v>
      </c>
      <c r="C1471" s="11">
        <v>-0.23048417705288093</v>
      </c>
      <c r="D1471" s="11">
        <v>-0.28642187314779077</v>
      </c>
      <c r="E1471" s="11">
        <v>10.939499470669389</v>
      </c>
      <c r="F1471" s="11">
        <v>13.880036150882379</v>
      </c>
    </row>
    <row r="1472" spans="1:6" ht="18" customHeight="1">
      <c r="A1472" s="94">
        <v>43045</v>
      </c>
      <c r="B1472" s="10">
        <v>3115.26</v>
      </c>
      <c r="C1472" s="11">
        <v>9.4141688060078721E-2</v>
      </c>
      <c r="D1472" s="11">
        <v>-0.19254982747406446</v>
      </c>
      <c r="E1472" s="11">
        <v>11.043939788196466</v>
      </c>
      <c r="F1472" s="11">
        <v>13.715126317287996</v>
      </c>
    </row>
    <row r="1473" spans="1:6" ht="18" customHeight="1">
      <c r="A1473" s="94">
        <v>43046</v>
      </c>
      <c r="B1473" s="10">
        <v>3104.62</v>
      </c>
      <c r="C1473" s="11">
        <v>-0.34154452597857654</v>
      </c>
      <c r="D1473" s="11">
        <v>-0.53343671005712245</v>
      </c>
      <c r="E1473" s="11">
        <v>10.664675290418945</v>
      </c>
      <c r="F1473" s="11">
        <v>12.836597696470564</v>
      </c>
    </row>
    <row r="1474" spans="1:6" ht="18" customHeight="1">
      <c r="A1474" s="94">
        <v>43047</v>
      </c>
      <c r="B1474" s="10">
        <v>3116.99</v>
      </c>
      <c r="C1474" s="11">
        <v>0.39843845623619423</v>
      </c>
      <c r="D1474" s="11">
        <v>-0.1371236708134882</v>
      </c>
      <c r="E1474" s="11">
        <v>11.105605914244876</v>
      </c>
      <c r="F1474" s="11">
        <v>13.047467757612697</v>
      </c>
    </row>
    <row r="1475" spans="1:6" ht="18" customHeight="1">
      <c r="A1475" s="94">
        <v>43048</v>
      </c>
      <c r="B1475" s="10">
        <v>3108.9</v>
      </c>
      <c r="C1475" s="11">
        <v>-0.25954526642689713</v>
      </c>
      <c r="D1475" s="11">
        <v>-0.39631303924363426</v>
      </c>
      <c r="E1475" s="11">
        <v>10.817236573359533</v>
      </c>
      <c r="F1475" s="11">
        <v>13.196624017826576</v>
      </c>
    </row>
    <row r="1476" spans="1:6" ht="18" customHeight="1">
      <c r="A1476" s="94">
        <v>43049</v>
      </c>
      <c r="B1476" s="10">
        <v>3102.58</v>
      </c>
      <c r="C1476" s="11">
        <v>-0.20328733635691654</v>
      </c>
      <c r="D1476" s="11">
        <v>-0.59879472137943646</v>
      </c>
      <c r="E1476" s="11">
        <v>10.591959164905207</v>
      </c>
      <c r="F1476" s="11">
        <v>14.307504126385284</v>
      </c>
    </row>
    <row r="1477" spans="1:6" ht="18" customHeight="1">
      <c r="A1477" s="94">
        <v>43052</v>
      </c>
      <c r="B1477" s="10">
        <v>3103.84</v>
      </c>
      <c r="C1477" s="11">
        <v>4.0611362156672826E-2</v>
      </c>
      <c r="D1477" s="11">
        <v>-0.55842653791564612</v>
      </c>
      <c r="E1477" s="11">
        <v>10.636872065957824</v>
      </c>
      <c r="F1477" s="11">
        <v>14.614043898260022</v>
      </c>
    </row>
    <row r="1478" spans="1:6" ht="18" customHeight="1">
      <c r="A1478" s="94">
        <v>43053</v>
      </c>
      <c r="B1478" s="10">
        <v>3095.13</v>
      </c>
      <c r="C1478" s="11">
        <v>-0.28062013505850691</v>
      </c>
      <c r="D1478" s="11">
        <v>-0.83747961566925655</v>
      </c>
      <c r="E1478" s="11">
        <v>10.326402726141804</v>
      </c>
      <c r="F1478" s="11">
        <v>15.243098736288708</v>
      </c>
    </row>
    <row r="1479" spans="1:6" ht="18" customHeight="1">
      <c r="A1479" s="94">
        <v>43055</v>
      </c>
      <c r="B1479" s="10">
        <v>3107.22</v>
      </c>
      <c r="C1479" s="11">
        <v>0.39061364143022637</v>
      </c>
      <c r="D1479" s="11">
        <v>-0.45013728386202878</v>
      </c>
      <c r="E1479" s="11">
        <v>10.757352705289392</v>
      </c>
      <c r="F1479" s="11">
        <v>14.883516288493603</v>
      </c>
    </row>
    <row r="1480" spans="1:6" ht="18" customHeight="1">
      <c r="A1480" s="94">
        <v>43056</v>
      </c>
      <c r="B1480" s="10">
        <v>3115.17</v>
      </c>
      <c r="C1480" s="11">
        <v>0.2558557166856712</v>
      </c>
      <c r="D1480" s="11">
        <v>-0.19543326915005821</v>
      </c>
      <c r="E1480" s="11">
        <v>11.040731723835574</v>
      </c>
      <c r="F1480" s="11">
        <v>15.133181309157306</v>
      </c>
    </row>
    <row r="1481" spans="1:6" ht="18" customHeight="1">
      <c r="A1481" s="94">
        <v>43059</v>
      </c>
      <c r="B1481" s="10">
        <v>3116.49</v>
      </c>
      <c r="C1481" s="11">
        <v>4.2373289419184168E-2</v>
      </c>
      <c r="D1481" s="11">
        <v>-0.15314279123562757</v>
      </c>
      <c r="E1481" s="11">
        <v>11.087783334462099</v>
      </c>
      <c r="F1481" s="11">
        <v>14.928383880103846</v>
      </c>
    </row>
    <row r="1482" spans="1:6" ht="18" customHeight="1">
      <c r="A1482" s="94">
        <v>43060</v>
      </c>
      <c r="B1482" s="10">
        <v>3126.26</v>
      </c>
      <c r="C1482" s="11">
        <v>0.31349370606035265</v>
      </c>
      <c r="D1482" s="11">
        <v>0.15987082181292411</v>
      </c>
      <c r="E1482" s="11">
        <v>11.436036543417604</v>
      </c>
      <c r="F1482" s="11">
        <v>14.555721263599164</v>
      </c>
    </row>
    <row r="1483" spans="1:6" ht="18" customHeight="1">
      <c r="A1483" s="94">
        <v>43061</v>
      </c>
      <c r="B1483" s="10">
        <v>3124.96</v>
      </c>
      <c r="C1483" s="11">
        <v>-4.1583233640196671E-2</v>
      </c>
      <c r="D1483" s="11">
        <v>0.11822110871535507</v>
      </c>
      <c r="E1483" s="11">
        <v>11.389697835982361</v>
      </c>
      <c r="F1483" s="11">
        <v>14.433027442306701</v>
      </c>
    </row>
    <row r="1484" spans="1:6" ht="18" customHeight="1">
      <c r="A1484" s="94">
        <v>43062</v>
      </c>
      <c r="B1484" s="10">
        <v>3127.6</v>
      </c>
      <c r="C1484" s="11">
        <v>8.4481081357834498E-2</v>
      </c>
      <c r="D1484" s="11">
        <v>0.20280206454423855</v>
      </c>
      <c r="E1484" s="11">
        <v>11.483801057235432</v>
      </c>
      <c r="F1484" s="11">
        <v>14.27318730703886</v>
      </c>
    </row>
    <row r="1485" spans="1:6" ht="18" customHeight="1">
      <c r="A1485" s="94">
        <v>43063</v>
      </c>
      <c r="B1485" s="10">
        <v>3129.52</v>
      </c>
      <c r="C1485" s="11">
        <v>6.138892441489574E-2</v>
      </c>
      <c r="D1485" s="11">
        <v>0.26431548696523866</v>
      </c>
      <c r="E1485" s="11">
        <v>11.552239763601314</v>
      </c>
      <c r="F1485" s="11">
        <v>14.362141421523834</v>
      </c>
    </row>
    <row r="1486" spans="1:6" ht="18" customHeight="1">
      <c r="A1486" s="94">
        <v>43066</v>
      </c>
      <c r="B1486" s="10">
        <v>3126.12</v>
      </c>
      <c r="C1486" s="11">
        <v>-0.10864285896878823</v>
      </c>
      <c r="D1486" s="11">
        <v>0.15538546809470422</v>
      </c>
      <c r="E1486" s="11">
        <v>11.4310462210784</v>
      </c>
      <c r="F1486" s="11">
        <v>14.575361745173065</v>
      </c>
    </row>
    <row r="1487" spans="1:6" ht="18" customHeight="1">
      <c r="A1487" s="94">
        <v>43067</v>
      </c>
      <c r="B1487" s="10">
        <v>3128.45</v>
      </c>
      <c r="C1487" s="11">
        <v>7.4533287269851201E-2</v>
      </c>
      <c r="D1487" s="11">
        <v>0.23003456926187216</v>
      </c>
      <c r="E1487" s="11">
        <v>11.514099442866165</v>
      </c>
      <c r="F1487" s="11">
        <v>14.596917170947554</v>
      </c>
    </row>
    <row r="1488" spans="1:6" ht="18" customHeight="1">
      <c r="A1488" s="94">
        <v>43068</v>
      </c>
      <c r="B1488" s="10">
        <v>3115.32</v>
      </c>
      <c r="C1488" s="11">
        <v>-0.41969665489298702</v>
      </c>
      <c r="D1488" s="11">
        <v>-0.19062753302341306</v>
      </c>
      <c r="E1488" s="11">
        <v>11.046078497770417</v>
      </c>
      <c r="F1488" s="11">
        <v>14.025320903470927</v>
      </c>
    </row>
    <row r="1489" spans="1:6" ht="18" customHeight="1">
      <c r="A1489" s="94">
        <v>43069</v>
      </c>
      <c r="B1489" s="10">
        <v>3111.86</v>
      </c>
      <c r="C1489" s="11">
        <v>-0.11106403194535153</v>
      </c>
      <c r="D1489" s="11">
        <v>-0.3014798463445878</v>
      </c>
      <c r="E1489" s="11">
        <v>10.922746245673576</v>
      </c>
      <c r="F1489" s="11">
        <v>13.46097051413404</v>
      </c>
    </row>
    <row r="1490" spans="1:6" ht="18" customHeight="1">
      <c r="A1490" s="94">
        <v>43070</v>
      </c>
      <c r="B1490" s="10">
        <v>3110.48</v>
      </c>
      <c r="C1490" s="11">
        <v>-4.4346468028766406E-2</v>
      </c>
      <c r="D1490" s="11">
        <v>-4.4346468028766406E-2</v>
      </c>
      <c r="E1490" s="11">
        <v>10.873555925473099</v>
      </c>
      <c r="F1490" s="11">
        <v>14.351678247123267</v>
      </c>
    </row>
    <row r="1491" spans="1:6" ht="18" customHeight="1">
      <c r="A1491" s="94">
        <v>43073</v>
      </c>
      <c r="B1491" s="10">
        <v>3115.05</v>
      </c>
      <c r="C1491" s="11">
        <v>0.1469226614541963</v>
      </c>
      <c r="D1491" s="11">
        <v>0.1025110384143213</v>
      </c>
      <c r="E1491" s="11">
        <v>11.036454304687716</v>
      </c>
      <c r="F1491" s="11">
        <v>14.766087257668747</v>
      </c>
    </row>
    <row r="1492" spans="1:6" ht="18" customHeight="1">
      <c r="A1492" s="94">
        <v>43074</v>
      </c>
      <c r="B1492" s="10">
        <v>3113.11</v>
      </c>
      <c r="C1492" s="11">
        <v>-6.227829408838037E-2</v>
      </c>
      <c r="D1492" s="11">
        <v>4.0168902199977374E-2</v>
      </c>
      <c r="E1492" s="11">
        <v>10.967302695130531</v>
      </c>
      <c r="F1492" s="11">
        <v>13.993665208077788</v>
      </c>
    </row>
    <row r="1493" spans="1:6" ht="18" customHeight="1">
      <c r="A1493" s="94">
        <v>43075</v>
      </c>
      <c r="B1493" s="10">
        <v>3113.79</v>
      </c>
      <c r="C1493" s="11">
        <v>2.184310865982475E-2</v>
      </c>
      <c r="D1493" s="11">
        <v>6.2020784996752454E-2</v>
      </c>
      <c r="E1493" s="11">
        <v>10.991541403635097</v>
      </c>
      <c r="F1493" s="11">
        <v>14.053646190080249</v>
      </c>
    </row>
    <row r="1494" spans="1:6" ht="18" customHeight="1">
      <c r="A1494" s="94">
        <v>43076</v>
      </c>
      <c r="B1494" s="10">
        <v>3108.29</v>
      </c>
      <c r="C1494" s="11">
        <v>-0.17663362012210193</v>
      </c>
      <c r="D1494" s="11">
        <v>-0.11472238468311913</v>
      </c>
      <c r="E1494" s="11">
        <v>10.795493026024538</v>
      </c>
      <c r="F1494" s="11">
        <v>13.66733100510138</v>
      </c>
    </row>
    <row r="1495" spans="1:6" ht="18" customHeight="1">
      <c r="A1495" s="94">
        <v>43077</v>
      </c>
      <c r="B1495" s="10">
        <v>3110.94</v>
      </c>
      <c r="C1495" s="11">
        <v>8.5255880242840476E-2</v>
      </c>
      <c r="D1495" s="11">
        <v>-2.9564312019181305E-2</v>
      </c>
      <c r="E1495" s="11">
        <v>10.889952698873273</v>
      </c>
      <c r="F1495" s="11">
        <v>13.106582559217594</v>
      </c>
    </row>
    <row r="1496" spans="1:6" ht="18" customHeight="1">
      <c r="A1496" s="94">
        <v>43080</v>
      </c>
      <c r="B1496" s="10">
        <v>3111.59</v>
      </c>
      <c r="C1496" s="11">
        <v>2.0894006313199043E-2</v>
      </c>
      <c r="D1496" s="11">
        <v>-8.6764828751917378E-3</v>
      </c>
      <c r="E1496" s="11">
        <v>10.913122052590873</v>
      </c>
      <c r="F1496" s="11">
        <v>12.971669855608138</v>
      </c>
    </row>
    <row r="1497" spans="1:6" ht="18" customHeight="1">
      <c r="A1497" s="94">
        <v>43081</v>
      </c>
      <c r="B1497" s="10">
        <v>3114.54</v>
      </c>
      <c r="C1497" s="11">
        <v>9.4806835090732733E-2</v>
      </c>
      <c r="D1497" s="11">
        <v>8.6122126316734438E-2</v>
      </c>
      <c r="E1497" s="11">
        <v>11.018275273309275</v>
      </c>
      <c r="F1497" s="11">
        <v>13.062765455403502</v>
      </c>
    </row>
    <row r="1498" spans="1:6" ht="18" customHeight="1">
      <c r="A1498" s="94">
        <v>43082</v>
      </c>
      <c r="B1498" s="10">
        <v>3109.29</v>
      </c>
      <c r="C1498" s="11">
        <v>-0.16856421815099054</v>
      </c>
      <c r="D1498" s="11">
        <v>-8.2587262923139448E-2</v>
      </c>
      <c r="E1498" s="11">
        <v>10.831138185590095</v>
      </c>
      <c r="F1498" s="11">
        <v>12.978405659657488</v>
      </c>
    </row>
    <row r="1499" spans="1:6" ht="18" customHeight="1">
      <c r="A1499" s="94">
        <v>43083</v>
      </c>
      <c r="B1499" s="10">
        <v>3105.72</v>
      </c>
      <c r="C1499" s="11">
        <v>-0.11481720907345894</v>
      </c>
      <c r="D1499" s="11">
        <v>-0.19730964760626968</v>
      </c>
      <c r="E1499" s="11">
        <v>10.703884965941057</v>
      </c>
      <c r="F1499" s="11">
        <v>12.65833804901404</v>
      </c>
    </row>
    <row r="1500" spans="1:6" ht="18" customHeight="1">
      <c r="A1500" s="94">
        <v>43084</v>
      </c>
      <c r="B1500" s="10">
        <v>3110.9</v>
      </c>
      <c r="C1500" s="11">
        <v>0.16678902154734221</v>
      </c>
      <c r="D1500" s="11">
        <v>-3.0849716889580492E-2</v>
      </c>
      <c r="E1500" s="11">
        <v>10.888526892490646</v>
      </c>
      <c r="F1500" s="11">
        <v>12.650504245803983</v>
      </c>
    </row>
    <row r="1501" spans="1:6" ht="18" customHeight="1">
      <c r="A1501" s="94">
        <v>43087</v>
      </c>
      <c r="B1501" s="10">
        <v>3119.71</v>
      </c>
      <c r="C1501" s="11">
        <v>0.28319778842136323</v>
      </c>
      <c r="D1501" s="11">
        <v>0.25226070581580995</v>
      </c>
      <c r="E1501" s="11">
        <v>11.202560748263203</v>
      </c>
      <c r="F1501" s="11">
        <v>12.622063702361297</v>
      </c>
    </row>
    <row r="1502" spans="1:6" ht="18" customHeight="1">
      <c r="A1502" s="94">
        <v>43088</v>
      </c>
      <c r="B1502" s="10">
        <v>3120.39</v>
      </c>
      <c r="C1502" s="11">
        <v>2.1796897788561864E-2</v>
      </c>
      <c r="D1502" s="11">
        <v>0.27411258861258503</v>
      </c>
      <c r="E1502" s="11">
        <v>11.226799456767766</v>
      </c>
      <c r="F1502" s="11">
        <v>12.459860091470333</v>
      </c>
    </row>
    <row r="1503" spans="1:6" ht="18" customHeight="1">
      <c r="A1503" s="94">
        <v>43089</v>
      </c>
      <c r="B1503" s="10">
        <v>3126.67</v>
      </c>
      <c r="C1503" s="11">
        <v>0.20125689417027637</v>
      </c>
      <c r="D1503" s="11">
        <v>0.47592115326524631</v>
      </c>
      <c r="E1503" s="11">
        <v>11.450651058839467</v>
      </c>
      <c r="F1503" s="11">
        <v>12.596916672368529</v>
      </c>
    </row>
    <row r="1504" spans="1:6" ht="18" customHeight="1">
      <c r="A1504" s="94">
        <v>43090</v>
      </c>
      <c r="B1504" s="10">
        <v>3135.04</v>
      </c>
      <c r="C1504" s="11">
        <v>0.2676969427537923</v>
      </c>
      <c r="D1504" s="11">
        <v>0.7448921223962568</v>
      </c>
      <c r="E1504" s="11">
        <v>11.749001044403173</v>
      </c>
      <c r="F1504" s="11">
        <v>12.510586985544281</v>
      </c>
    </row>
    <row r="1505" spans="1:6" ht="18" customHeight="1">
      <c r="A1505" s="94">
        <v>43091</v>
      </c>
      <c r="B1505" s="10">
        <v>3136.49</v>
      </c>
      <c r="C1505" s="11">
        <v>4.6251403490860099E-2</v>
      </c>
      <c r="D1505" s="11">
        <v>0.7914880489481968</v>
      </c>
      <c r="E1505" s="11">
        <v>11.800686525773241</v>
      </c>
      <c r="F1505" s="11">
        <v>12.262472753043241</v>
      </c>
    </row>
    <row r="1506" spans="1:6" ht="18" customHeight="1">
      <c r="A1506" s="94">
        <v>43095</v>
      </c>
      <c r="B1506" s="10">
        <v>3142.86</v>
      </c>
      <c r="C1506" s="11">
        <v>0.20309326667709016</v>
      </c>
      <c r="D1506" s="11">
        <v>0.99618877455927013</v>
      </c>
      <c r="E1506" s="11">
        <v>12.027746192205836</v>
      </c>
      <c r="F1506" s="11">
        <v>12.331655848797652</v>
      </c>
    </row>
    <row r="1507" spans="1:6" ht="18" customHeight="1">
      <c r="A1507" s="94">
        <v>43096</v>
      </c>
      <c r="B1507" s="10">
        <v>3145.84</v>
      </c>
      <c r="C1507" s="11">
        <v>9.4818095619908505E-2</v>
      </c>
      <c r="D1507" s="11">
        <v>1.0919514374039929</v>
      </c>
      <c r="E1507" s="11">
        <v>12.133968767711201</v>
      </c>
      <c r="F1507" s="11">
        <v>12.3430028462151</v>
      </c>
    </row>
    <row r="1508" spans="1:6" ht="18" customHeight="1">
      <c r="A1508" s="94">
        <v>43097</v>
      </c>
      <c r="B1508" s="10">
        <v>3152.16</v>
      </c>
      <c r="C1508" s="11">
        <v>0.20090023650281008</v>
      </c>
      <c r="D1508" s="11">
        <v>1.2950454069270423</v>
      </c>
      <c r="E1508" s="11">
        <v>12.359246176165506</v>
      </c>
      <c r="F1508" s="11">
        <v>12.432987705049591</v>
      </c>
    </row>
    <row r="1509" spans="1:6" ht="18" customHeight="1">
      <c r="A1509" s="94">
        <v>43098</v>
      </c>
      <c r="B1509" s="10">
        <v>3153.5</v>
      </c>
      <c r="C1509" s="11">
        <v>4.2510532460293682E-2</v>
      </c>
      <c r="D1509" s="11">
        <v>1.3381064700854095</v>
      </c>
      <c r="E1509" s="11">
        <v>12.407010689983355</v>
      </c>
      <c r="F1509" s="11">
        <v>12.458320703243398</v>
      </c>
    </row>
    <row r="1510" spans="1:6" ht="18" customHeight="1">
      <c r="A1510" s="94">
        <v>43102</v>
      </c>
      <c r="B1510" s="10">
        <v>3170.15</v>
      </c>
      <c r="C1510" s="11">
        <v>0.52798477881719208</v>
      </c>
      <c r="D1510" s="11">
        <v>0.52798477881719208</v>
      </c>
      <c r="E1510" s="11">
        <v>0.52798477881719208</v>
      </c>
      <c r="F1510" s="11">
        <v>12.635146898416426</v>
      </c>
    </row>
    <row r="1511" spans="1:6" ht="18" customHeight="1">
      <c r="A1511" s="94">
        <v>43103</v>
      </c>
      <c r="B1511" s="10">
        <v>3174.19</v>
      </c>
      <c r="C1511" s="11">
        <v>0.12743876472722793</v>
      </c>
      <c r="D1511" s="11">
        <v>0.65609640082449072</v>
      </c>
      <c r="E1511" s="11">
        <v>0.65609640082449072</v>
      </c>
      <c r="F1511" s="11">
        <v>12.749844596394633</v>
      </c>
    </row>
    <row r="1512" spans="1:6" ht="18" customHeight="1">
      <c r="A1512" s="94">
        <v>43104</v>
      </c>
      <c r="B1512" s="10">
        <v>3182.03</v>
      </c>
      <c r="C1512" s="11">
        <v>0.2469921460278135</v>
      </c>
      <c r="D1512" s="11">
        <v>0.90470905343269514</v>
      </c>
      <c r="E1512" s="11">
        <v>0.90470905343269514</v>
      </c>
      <c r="F1512" s="11">
        <v>13.29998219690227</v>
      </c>
    </row>
    <row r="1513" spans="1:6" ht="18" customHeight="1">
      <c r="A1513" s="94">
        <v>43105</v>
      </c>
      <c r="B1513" s="10">
        <v>3183.06</v>
      </c>
      <c r="C1513" s="11">
        <v>3.2369273702625989E-2</v>
      </c>
      <c r="D1513" s="11">
        <v>0.93737117488503774</v>
      </c>
      <c r="E1513" s="11">
        <v>0.93737117488503774</v>
      </c>
      <c r="F1513" s="11">
        <v>13.333831807645868</v>
      </c>
    </row>
    <row r="1514" spans="1:6" ht="18" customHeight="1">
      <c r="A1514" s="94">
        <v>43108</v>
      </c>
      <c r="B1514" s="10">
        <v>3182.29</v>
      </c>
      <c r="C1514" s="11">
        <v>-2.4190558770487147E-2</v>
      </c>
      <c r="D1514" s="11">
        <v>0.91295386078960039</v>
      </c>
      <c r="E1514" s="11">
        <v>0.91295386078960039</v>
      </c>
      <c r="F1514" s="11">
        <v>13.073711514204</v>
      </c>
    </row>
    <row r="1515" spans="1:6" ht="18" customHeight="1">
      <c r="A1515" s="94">
        <v>43109</v>
      </c>
      <c r="B1515" s="10">
        <v>3180.25</v>
      </c>
      <c r="C1515" s="11">
        <v>-6.4104779891205332E-2</v>
      </c>
      <c r="D1515" s="11">
        <v>0.84826383383542758</v>
      </c>
      <c r="E1515" s="11">
        <v>0.84826383383542758</v>
      </c>
      <c r="F1515" s="11">
        <v>12.985568826960936</v>
      </c>
    </row>
    <row r="1516" spans="1:6" ht="18" customHeight="1">
      <c r="A1516" s="94">
        <v>43110</v>
      </c>
      <c r="B1516" s="10">
        <v>3180.83</v>
      </c>
      <c r="C1516" s="11">
        <v>1.8237559940259551E-2</v>
      </c>
      <c r="D1516" s="11">
        <v>0.86665609640081964</v>
      </c>
      <c r="E1516" s="11">
        <v>0.86665609640081964</v>
      </c>
      <c r="F1516" s="11">
        <v>12.895875406833746</v>
      </c>
    </row>
    <row r="1517" spans="1:6" ht="18" customHeight="1">
      <c r="A1517" s="94">
        <v>43111</v>
      </c>
      <c r="B1517" s="10">
        <v>3189.52</v>
      </c>
      <c r="C1517" s="11">
        <v>0.27319913355947634</v>
      </c>
      <c r="D1517" s="11">
        <v>1.142222926906622</v>
      </c>
      <c r="E1517" s="11">
        <v>1.142222926906622</v>
      </c>
      <c r="F1517" s="11">
        <v>13.26460676351835</v>
      </c>
    </row>
    <row r="1518" spans="1:6" ht="18" customHeight="1">
      <c r="A1518" s="94">
        <v>43112</v>
      </c>
      <c r="B1518" s="10">
        <v>3194.23</v>
      </c>
      <c r="C1518" s="11">
        <v>0.1476711229275951</v>
      </c>
      <c r="D1518" s="11">
        <v>1.2915807832567072</v>
      </c>
      <c r="E1518" s="11">
        <v>1.2915807832567072</v>
      </c>
      <c r="F1518" s="11">
        <v>12.610478295664063</v>
      </c>
    </row>
    <row r="1519" spans="1:6" ht="18" customHeight="1">
      <c r="A1519" s="94">
        <v>43115</v>
      </c>
      <c r="B1519" s="10">
        <v>3201.07</v>
      </c>
      <c r="C1519" s="11">
        <v>0.21413611418088507</v>
      </c>
      <c r="D1519" s="11">
        <v>1.5084826383383598</v>
      </c>
      <c r="E1519" s="11">
        <v>1.5084826383383598</v>
      </c>
      <c r="F1519" s="11">
        <v>12.867534280868643</v>
      </c>
    </row>
    <row r="1520" spans="1:6" ht="18" customHeight="1">
      <c r="A1520" s="94">
        <v>43116</v>
      </c>
      <c r="B1520" s="10">
        <v>3200.35</v>
      </c>
      <c r="C1520" s="11">
        <v>-2.2492479077318439E-2</v>
      </c>
      <c r="D1520" s="11">
        <v>1.4856508641192256</v>
      </c>
      <c r="E1520" s="11">
        <v>1.4856508641192256</v>
      </c>
      <c r="F1520" s="11">
        <v>12.657439154035144</v>
      </c>
    </row>
    <row r="1521" spans="1:6" ht="18" customHeight="1">
      <c r="A1521" s="94">
        <v>43117</v>
      </c>
      <c r="B1521" s="10">
        <v>3207.32</v>
      </c>
      <c r="C1521" s="11">
        <v>0.21778867936319557</v>
      </c>
      <c r="D1521" s="11">
        <v>1.706675122879342</v>
      </c>
      <c r="E1521" s="11">
        <v>1.706675122879342</v>
      </c>
      <c r="F1521" s="11">
        <v>13.093487635711011</v>
      </c>
    </row>
    <row r="1522" spans="1:6" ht="18" customHeight="1">
      <c r="A1522" s="94">
        <v>43118</v>
      </c>
      <c r="B1522" s="10">
        <v>3208.02</v>
      </c>
      <c r="C1522" s="11">
        <v>2.1825075140613492E-2</v>
      </c>
      <c r="D1522" s="11">
        <v>1.7288726811479194</v>
      </c>
      <c r="E1522" s="11">
        <v>1.7288726811479194</v>
      </c>
      <c r="F1522" s="11">
        <v>13.005801726779875</v>
      </c>
    </row>
    <row r="1523" spans="1:6" ht="18" customHeight="1">
      <c r="A1523" s="94">
        <v>43119</v>
      </c>
      <c r="B1523" s="10">
        <v>3213.38</v>
      </c>
      <c r="C1523" s="11">
        <v>0.16708125261064577</v>
      </c>
      <c r="D1523" s="11">
        <v>1.8988425558902788</v>
      </c>
      <c r="E1523" s="11">
        <v>1.8988425558902788</v>
      </c>
      <c r="F1523" s="11">
        <v>12.865416969607569</v>
      </c>
    </row>
    <row r="1524" spans="1:6" ht="18" customHeight="1">
      <c r="A1524" s="94">
        <v>43122</v>
      </c>
      <c r="B1524" s="10">
        <v>3216.1</v>
      </c>
      <c r="C1524" s="11">
        <v>8.4646073604743854E-2</v>
      </c>
      <c r="D1524" s="11">
        <v>1.9850959251625167</v>
      </c>
      <c r="E1524" s="11">
        <v>1.9850959251625167</v>
      </c>
      <c r="F1524" s="11">
        <v>12.74078488423045</v>
      </c>
    </row>
    <row r="1525" spans="1:6" ht="18" customHeight="1">
      <c r="A1525" s="94">
        <v>43123</v>
      </c>
      <c r="B1525" s="10">
        <v>3213.02</v>
      </c>
      <c r="C1525" s="11">
        <v>-9.5768166412735223E-2</v>
      </c>
      <c r="D1525" s="11">
        <v>1.8874266687807228</v>
      </c>
      <c r="E1525" s="11">
        <v>1.8874266687807228</v>
      </c>
      <c r="F1525" s="11">
        <v>12.705907113792602</v>
      </c>
    </row>
    <row r="1526" spans="1:6" ht="18" customHeight="1">
      <c r="A1526" s="94">
        <v>43124</v>
      </c>
      <c r="B1526" s="10">
        <v>3235.46</v>
      </c>
      <c r="C1526" s="11">
        <v>0.69840835102177312</v>
      </c>
      <c r="D1526" s="11">
        <v>2.5990169652766681</v>
      </c>
      <c r="E1526" s="11">
        <v>2.5990169652766681</v>
      </c>
      <c r="F1526" s="11">
        <v>13.343959643376358</v>
      </c>
    </row>
    <row r="1527" spans="1:6" ht="18" customHeight="1">
      <c r="A1527" s="94">
        <v>43125</v>
      </c>
      <c r="B1527" s="10">
        <v>3235.9</v>
      </c>
      <c r="C1527" s="11">
        <v>1.3599302726663431E-2</v>
      </c>
      <c r="D1527" s="11">
        <v>2.6129697161883625</v>
      </c>
      <c r="E1527" s="11">
        <v>2.6129697161883625</v>
      </c>
      <c r="F1527" s="11">
        <v>13.302217444738961</v>
      </c>
    </row>
    <row r="1528" spans="1:6" ht="18" customHeight="1">
      <c r="A1528" s="94">
        <v>43126</v>
      </c>
      <c r="B1528" s="10">
        <v>3254.25</v>
      </c>
      <c r="C1528" s="11">
        <v>0.56707562038380566</v>
      </c>
      <c r="D1528" s="11">
        <v>3.194862850800706</v>
      </c>
      <c r="E1528" s="11">
        <v>3.194862850800706</v>
      </c>
      <c r="F1528" s="11">
        <v>13.873754710840981</v>
      </c>
    </row>
    <row r="1529" spans="1:6" ht="18" customHeight="1">
      <c r="A1529" s="94">
        <v>43129</v>
      </c>
      <c r="B1529" s="10">
        <v>3249.85</v>
      </c>
      <c r="C1529" s="11">
        <v>-0.13520780517785047</v>
      </c>
      <c r="D1529" s="11">
        <v>3.0553353416838513</v>
      </c>
      <c r="E1529" s="11">
        <v>3.0553353416838513</v>
      </c>
      <c r="F1529" s="11">
        <v>13.491833449158541</v>
      </c>
    </row>
    <row r="1530" spans="1:6" ht="18" customHeight="1">
      <c r="A1530" s="94">
        <v>43130</v>
      </c>
      <c r="B1530" s="10">
        <v>3247.44</v>
      </c>
      <c r="C1530" s="11">
        <v>-7.4157268797014897E-2</v>
      </c>
      <c r="D1530" s="11">
        <v>2.9789123196448442</v>
      </c>
      <c r="E1530" s="11">
        <v>2.9789123196448442</v>
      </c>
      <c r="F1530" s="11">
        <v>13.649376010526982</v>
      </c>
    </row>
    <row r="1531" spans="1:6" ht="18" customHeight="1">
      <c r="A1531" s="94">
        <v>43131</v>
      </c>
      <c r="B1531" s="10">
        <v>3251.9</v>
      </c>
      <c r="C1531" s="11">
        <v>0.13733895006529107</v>
      </c>
      <c r="D1531" s="11">
        <v>3.1203424766132803</v>
      </c>
      <c r="E1531" s="11">
        <v>3.1203424766132803</v>
      </c>
      <c r="F1531" s="11">
        <v>13.808647203342961</v>
      </c>
    </row>
    <row r="1532" spans="1:6" ht="18" customHeight="1">
      <c r="A1532" s="94">
        <v>43132</v>
      </c>
      <c r="B1532" s="10">
        <v>3257.2</v>
      </c>
      <c r="C1532" s="11">
        <v>0.16298164150188033</v>
      </c>
      <c r="D1532" s="11">
        <v>0.16298164150188033</v>
      </c>
      <c r="E1532" s="11">
        <v>3.2884097035040361</v>
      </c>
      <c r="F1532" s="11">
        <v>13.821251852058936</v>
      </c>
    </row>
    <row r="1533" spans="1:6" ht="18" customHeight="1">
      <c r="A1533" s="94">
        <v>43133</v>
      </c>
      <c r="B1533" s="10">
        <v>3247.85</v>
      </c>
      <c r="C1533" s="11">
        <v>-0.28705636743214802</v>
      </c>
      <c r="D1533" s="11">
        <v>-0.12454257510994271</v>
      </c>
      <c r="E1533" s="11">
        <v>2.9919137466307255</v>
      </c>
      <c r="F1533" s="11">
        <v>13.55126300148588</v>
      </c>
    </row>
    <row r="1534" spans="1:6" ht="18" customHeight="1">
      <c r="A1534" s="94">
        <v>43136</v>
      </c>
      <c r="B1534" s="10">
        <v>3228.32</v>
      </c>
      <c r="C1534" s="11">
        <v>-0.60132087380881938</v>
      </c>
      <c r="D1534" s="11">
        <v>-0.72511454841784895</v>
      </c>
      <c r="E1534" s="11">
        <v>2.3726018709370633</v>
      </c>
      <c r="F1534" s="11">
        <v>12.535207339858911</v>
      </c>
    </row>
    <row r="1535" spans="1:6" ht="18" customHeight="1">
      <c r="A1535" s="94">
        <v>43137</v>
      </c>
      <c r="B1535" s="10">
        <v>3235.4</v>
      </c>
      <c r="C1535" s="11">
        <v>0.21930911433809541</v>
      </c>
      <c r="D1535" s="11">
        <v>-0.50739567637381189</v>
      </c>
      <c r="E1535" s="11">
        <v>2.5971143174250866</v>
      </c>
      <c r="F1535" s="11">
        <v>12.851243128610101</v>
      </c>
    </row>
    <row r="1536" spans="1:6" ht="18" customHeight="1">
      <c r="A1536" s="94">
        <v>43138</v>
      </c>
      <c r="B1536" s="10">
        <v>3231.06</v>
      </c>
      <c r="C1536" s="11">
        <v>-0.134141064474258</v>
      </c>
      <c r="D1536" s="11">
        <v>-0.64085611488668981</v>
      </c>
      <c r="E1536" s="11">
        <v>2.4594894561598135</v>
      </c>
      <c r="F1536" s="11">
        <v>12.487988970741814</v>
      </c>
    </row>
    <row r="1537" spans="1:6" ht="18" customHeight="1">
      <c r="A1537" s="94">
        <v>43139</v>
      </c>
      <c r="B1537" s="10">
        <v>3221.02</v>
      </c>
      <c r="C1537" s="11">
        <v>-0.31073393870741928</v>
      </c>
      <c r="D1537" s="11">
        <v>-0.94959869614686943</v>
      </c>
      <c r="E1537" s="11">
        <v>2.1411130489931818</v>
      </c>
      <c r="F1537" s="11">
        <v>11.90702845429592</v>
      </c>
    </row>
    <row r="1538" spans="1:6" ht="18" customHeight="1">
      <c r="A1538" s="94">
        <v>43140</v>
      </c>
      <c r="B1538" s="10">
        <v>3212.06</v>
      </c>
      <c r="C1538" s="11">
        <v>-0.27817275273049891</v>
      </c>
      <c r="D1538" s="11">
        <v>-1.2251299240444102</v>
      </c>
      <c r="E1538" s="11">
        <v>1.856984303155218</v>
      </c>
      <c r="F1538" s="11">
        <v>11.411099973292348</v>
      </c>
    </row>
    <row r="1539" spans="1:6" ht="18" customHeight="1">
      <c r="A1539" s="94">
        <v>43145</v>
      </c>
      <c r="B1539" s="10">
        <v>3241.17</v>
      </c>
      <c r="C1539" s="11">
        <v>0.90627198744730464</v>
      </c>
      <c r="D1539" s="11">
        <v>-0.3299609459085473</v>
      </c>
      <c r="E1539" s="11">
        <v>2.7800856191533274</v>
      </c>
      <c r="F1539" s="11">
        <v>11.943592506631306</v>
      </c>
    </row>
    <row r="1540" spans="1:6" ht="18" customHeight="1">
      <c r="A1540" s="94">
        <v>43146</v>
      </c>
      <c r="B1540" s="10">
        <v>3249.43</v>
      </c>
      <c r="C1540" s="11">
        <v>0.2548462437946819</v>
      </c>
      <c r="D1540" s="11">
        <v>-7.5955595190513314E-2</v>
      </c>
      <c r="E1540" s="11">
        <v>3.0420168067226916</v>
      </c>
      <c r="F1540" s="11">
        <v>12.089507961475832</v>
      </c>
    </row>
    <row r="1541" spans="1:6" ht="18" customHeight="1">
      <c r="A1541" s="94">
        <v>43147</v>
      </c>
      <c r="B1541" s="10">
        <v>3254.74</v>
      </c>
      <c r="C1541" s="11">
        <v>0.1634132755590878</v>
      </c>
      <c r="D1541" s="11">
        <v>8.7333558842517256E-2</v>
      </c>
      <c r="E1541" s="11">
        <v>3.2104011415887035</v>
      </c>
      <c r="F1541" s="11">
        <v>12.574017708909802</v>
      </c>
    </row>
    <row r="1542" spans="1:6" ht="18" customHeight="1">
      <c r="A1542" s="94">
        <v>43150</v>
      </c>
      <c r="B1542" s="10">
        <v>3257.39</v>
      </c>
      <c r="C1542" s="11">
        <v>8.1419714017094691E-2</v>
      </c>
      <c r="D1542" s="11">
        <v>0.16882437959346852</v>
      </c>
      <c r="E1542" s="11">
        <v>3.2944347550340813</v>
      </c>
      <c r="F1542" s="11">
        <v>12.510016579165528</v>
      </c>
    </row>
    <row r="1543" spans="1:6" ht="18" customHeight="1">
      <c r="A1543" s="94">
        <v>43151</v>
      </c>
      <c r="B1543" s="10">
        <v>3262.06</v>
      </c>
      <c r="C1543" s="11">
        <v>0.14336631474891615</v>
      </c>
      <c r="D1543" s="11">
        <v>0.31243273163381602</v>
      </c>
      <c r="E1543" s="11">
        <v>3.4425241794831196</v>
      </c>
      <c r="F1543" s="11">
        <v>12.511985651709034</v>
      </c>
    </row>
    <row r="1544" spans="1:6" ht="18" customHeight="1">
      <c r="A1544" s="94">
        <v>43152</v>
      </c>
      <c r="B1544" s="10">
        <v>3267.78</v>
      </c>
      <c r="C1544" s="11">
        <v>0.17534931914189311</v>
      </c>
      <c r="D1544" s="11">
        <v>0.4883298994434071</v>
      </c>
      <c r="E1544" s="11">
        <v>3.6239099413350351</v>
      </c>
      <c r="F1544" s="11">
        <v>12.393334365165366</v>
      </c>
    </row>
    <row r="1545" spans="1:6" ht="18" customHeight="1">
      <c r="A1545" s="94">
        <v>43153</v>
      </c>
      <c r="B1545" s="10">
        <v>3268.88</v>
      </c>
      <c r="C1545" s="11">
        <v>3.3661996829659202E-2</v>
      </c>
      <c r="D1545" s="11">
        <v>0.52215627786831309</v>
      </c>
      <c r="E1545" s="11">
        <v>3.6587918186142376</v>
      </c>
      <c r="F1545" s="11">
        <v>12.486493554758749</v>
      </c>
    </row>
    <row r="1546" spans="1:6" ht="18" customHeight="1">
      <c r="A1546" s="94">
        <v>43154</v>
      </c>
      <c r="B1546" s="10">
        <v>3270.63</v>
      </c>
      <c r="C1546" s="11">
        <v>5.3535155771999854E-2</v>
      </c>
      <c r="D1546" s="11">
        <v>0.5759709708170524</v>
      </c>
      <c r="E1546" s="11">
        <v>3.7142857142857144</v>
      </c>
      <c r="F1546" s="11">
        <v>12.319062058923524</v>
      </c>
    </row>
    <row r="1547" spans="1:6" ht="18" customHeight="1">
      <c r="A1547" s="94">
        <v>43157</v>
      </c>
      <c r="B1547" s="10">
        <v>3275.64</v>
      </c>
      <c r="C1547" s="11">
        <v>0.15318149714274032</v>
      </c>
      <c r="D1547" s="11">
        <v>0.73003474891601972</v>
      </c>
      <c r="E1547" s="11">
        <v>3.8731568098937741</v>
      </c>
      <c r="F1547" s="11">
        <v>12.77111420190864</v>
      </c>
    </row>
    <row r="1548" spans="1:6" ht="18" customHeight="1">
      <c r="A1548" s="94">
        <v>43158</v>
      </c>
      <c r="B1548" s="10">
        <v>3273.84</v>
      </c>
      <c r="C1548" s="11">
        <v>-5.495109352675609E-2</v>
      </c>
      <c r="D1548" s="11">
        <v>0.6746824933115958</v>
      </c>
      <c r="E1548" s="11">
        <v>3.8160773743459719</v>
      </c>
      <c r="F1548" s="11">
        <v>12.709145241472397</v>
      </c>
    </row>
    <row r="1549" spans="1:6" ht="18" customHeight="1">
      <c r="A1549" s="94">
        <v>43159</v>
      </c>
      <c r="B1549" s="10">
        <v>3271.09</v>
      </c>
      <c r="C1549" s="11">
        <v>-8.3999218043639967E-2</v>
      </c>
      <c r="D1549" s="11">
        <v>0.59011654724929752</v>
      </c>
      <c r="E1549" s="11">
        <v>3.7288726811479433</v>
      </c>
      <c r="F1549" s="11">
        <v>12.614470440805881</v>
      </c>
    </row>
    <row r="1550" spans="1:6" ht="18" customHeight="1">
      <c r="A1550" s="94">
        <v>43160</v>
      </c>
      <c r="B1550" s="10">
        <v>3263.6</v>
      </c>
      <c r="C1550" s="11">
        <v>-0.22897566254673762</v>
      </c>
      <c r="D1550" s="11">
        <v>-0.22897566254673762</v>
      </c>
      <c r="E1550" s="11">
        <v>3.4913588076740165</v>
      </c>
      <c r="F1550" s="11">
        <v>11.924661081179334</v>
      </c>
    </row>
    <row r="1551" spans="1:6" ht="18" customHeight="1">
      <c r="A1551" s="94">
        <v>43161</v>
      </c>
      <c r="B1551" s="10">
        <v>3273.55</v>
      </c>
      <c r="C1551" s="11">
        <v>0.30487804878049918</v>
      </c>
      <c r="D1551" s="11">
        <v>7.5204289701602534E-2</v>
      </c>
      <c r="E1551" s="11">
        <v>3.8068812430632759</v>
      </c>
      <c r="F1551" s="11">
        <v>12.364930731948419</v>
      </c>
    </row>
    <row r="1552" spans="1:6" ht="18" customHeight="1">
      <c r="A1552" s="94">
        <v>43164</v>
      </c>
      <c r="B1552" s="10">
        <v>3279.17</v>
      </c>
      <c r="C1552" s="11">
        <v>0.17167906401307498</v>
      </c>
      <c r="D1552" s="11">
        <v>0.24701246373532992</v>
      </c>
      <c r="E1552" s="11">
        <v>3.9850959251625184</v>
      </c>
      <c r="F1552" s="11">
        <v>12.161293191317624</v>
      </c>
    </row>
    <row r="1553" spans="1:6" ht="18" customHeight="1">
      <c r="A1553" s="94">
        <v>43165</v>
      </c>
      <c r="B1553" s="10">
        <v>3281.16</v>
      </c>
      <c r="C1553" s="11">
        <v>6.0686088247940972E-2</v>
      </c>
      <c r="D1553" s="11">
        <v>0.30784845418498907</v>
      </c>
      <c r="E1553" s="11">
        <v>4.0482004122403659</v>
      </c>
      <c r="F1553" s="11">
        <v>12.148037761386865</v>
      </c>
    </row>
    <row r="1554" spans="1:6" ht="18" customHeight="1">
      <c r="A1554" s="94">
        <v>43166</v>
      </c>
      <c r="B1554" s="10">
        <v>3281.81</v>
      </c>
      <c r="C1554" s="11">
        <v>1.9810067171377455E-2</v>
      </c>
      <c r="D1554" s="11">
        <v>0.32771950634191693</v>
      </c>
      <c r="E1554" s="11">
        <v>4.0688124306326179</v>
      </c>
      <c r="F1554" s="11">
        <v>12.219733625126095</v>
      </c>
    </row>
    <row r="1555" spans="1:6" ht="18" customHeight="1">
      <c r="A1555" s="94">
        <v>43167</v>
      </c>
      <c r="B1555" s="10">
        <v>3279.36</v>
      </c>
      <c r="C1555" s="11">
        <v>-7.4653925730006065E-2</v>
      </c>
      <c r="D1555" s="11">
        <v>0.2528209251350555</v>
      </c>
      <c r="E1555" s="11">
        <v>3.9911209766925637</v>
      </c>
      <c r="F1555" s="11">
        <v>12.267632539318463</v>
      </c>
    </row>
    <row r="1556" spans="1:6" ht="18" customHeight="1">
      <c r="A1556" s="94">
        <v>43168</v>
      </c>
      <c r="B1556" s="10">
        <v>3288.21</v>
      </c>
      <c r="C1556" s="11">
        <v>0.26986973067915088</v>
      </c>
      <c r="D1556" s="11">
        <v>0.5233729429639622</v>
      </c>
      <c r="E1556" s="11">
        <v>4.2717615348025983</v>
      </c>
      <c r="F1556" s="11">
        <v>12.709130981720218</v>
      </c>
    </row>
    <row r="1557" spans="1:6" ht="18" customHeight="1">
      <c r="A1557" s="94">
        <v>43171</v>
      </c>
      <c r="B1557" s="10">
        <v>3291.69</v>
      </c>
      <c r="C1557" s="11">
        <v>0.10583265667338804</v>
      </c>
      <c r="D1557" s="11">
        <v>0.62975949912720264</v>
      </c>
      <c r="E1557" s="11">
        <v>4.3821151101950173</v>
      </c>
      <c r="F1557" s="11">
        <v>12.33363364593143</v>
      </c>
    </row>
    <row r="1558" spans="1:6" ht="18" customHeight="1">
      <c r="A1558" s="94">
        <v>43172</v>
      </c>
      <c r="B1558" s="10">
        <v>3291.07</v>
      </c>
      <c r="C1558" s="11">
        <v>-1.8835309521858523E-2</v>
      </c>
      <c r="D1558" s="11">
        <v>0.61080557245443146</v>
      </c>
      <c r="E1558" s="11">
        <v>4.3624544157285561</v>
      </c>
      <c r="F1558" s="11">
        <v>12.094428436161021</v>
      </c>
    </row>
    <row r="1559" spans="1:6" ht="18" customHeight="1">
      <c r="A1559" s="94">
        <v>43173</v>
      </c>
      <c r="B1559" s="10">
        <v>3287.69</v>
      </c>
      <c r="C1559" s="11">
        <v>-0.1027021606954559</v>
      </c>
      <c r="D1559" s="11">
        <v>0.50747610123842435</v>
      </c>
      <c r="E1559" s="11">
        <v>4.2552719200887879</v>
      </c>
      <c r="F1559" s="11">
        <v>12.32592622962021</v>
      </c>
    </row>
    <row r="1560" spans="1:6" ht="18" customHeight="1">
      <c r="A1560" s="94">
        <v>43174</v>
      </c>
      <c r="B1560" s="10">
        <v>3282.12</v>
      </c>
      <c r="C1560" s="11">
        <v>-0.16941986622827088</v>
      </c>
      <c r="D1560" s="11">
        <v>0.33719646967829142</v>
      </c>
      <c r="E1560" s="11">
        <v>4.0786427778658707</v>
      </c>
      <c r="F1560" s="11">
        <v>11.956610724519035</v>
      </c>
    </row>
    <row r="1561" spans="1:6" ht="18" customHeight="1">
      <c r="A1561" s="94">
        <v>43175</v>
      </c>
      <c r="B1561" s="10">
        <v>3287.18</v>
      </c>
      <c r="C1561" s="11">
        <v>0.15416864709394407</v>
      </c>
      <c r="D1561" s="11">
        <v>0.49188496800760539</v>
      </c>
      <c r="E1561" s="11">
        <v>4.2390994133502335</v>
      </c>
      <c r="F1561" s="11">
        <v>12.186231916207912</v>
      </c>
    </row>
    <row r="1562" spans="1:6" ht="18" customHeight="1">
      <c r="A1562" s="94">
        <v>43178</v>
      </c>
      <c r="B1562" s="10">
        <v>3282.48</v>
      </c>
      <c r="C1562" s="11">
        <v>-0.1429796968830388</v>
      </c>
      <c r="D1562" s="11">
        <v>0.34820197548828258</v>
      </c>
      <c r="E1562" s="11">
        <v>4.0900586649754267</v>
      </c>
      <c r="F1562" s="11">
        <v>12.074022227154014</v>
      </c>
    </row>
    <row r="1563" spans="1:6" ht="18" customHeight="1">
      <c r="A1563" s="94">
        <v>43179</v>
      </c>
      <c r="B1563" s="10">
        <v>3281.26</v>
      </c>
      <c r="C1563" s="11">
        <v>-3.7167020058004319E-2</v>
      </c>
      <c r="D1563" s="11">
        <v>0.31090553913222241</v>
      </c>
      <c r="E1563" s="11">
        <v>4.0513714919930388</v>
      </c>
      <c r="F1563" s="11">
        <v>12.110071681893665</v>
      </c>
    </row>
    <row r="1564" spans="1:6" ht="18" customHeight="1">
      <c r="A1564" s="94">
        <v>43180</v>
      </c>
      <c r="B1564" s="10">
        <v>3289.12</v>
      </c>
      <c r="C1564" s="11">
        <v>0.23954212710970424</v>
      </c>
      <c r="D1564" s="11">
        <v>0.55119241598364788</v>
      </c>
      <c r="E1564" s="11">
        <v>4.3006183605517556</v>
      </c>
      <c r="F1564" s="11">
        <v>12.360195401906182</v>
      </c>
    </row>
    <row r="1565" spans="1:6" ht="18" customHeight="1">
      <c r="A1565" s="94">
        <v>43181</v>
      </c>
      <c r="B1565" s="10">
        <v>3293.36</v>
      </c>
      <c r="C1565" s="11">
        <v>0.1289098603882044</v>
      </c>
      <c r="D1565" s="11">
        <v>0.68081281774576841</v>
      </c>
      <c r="E1565" s="11">
        <v>4.4350721420643779</v>
      </c>
      <c r="F1565" s="11">
        <v>12.607748672481645</v>
      </c>
    </row>
    <row r="1566" spans="1:6" ht="18" customHeight="1">
      <c r="A1566" s="94">
        <v>43182</v>
      </c>
      <c r="B1566" s="10">
        <v>3291.23</v>
      </c>
      <c r="C1566" s="11">
        <v>-6.4675589671336908E-2</v>
      </c>
      <c r="D1566" s="11">
        <v>0.61569690836997815</v>
      </c>
      <c r="E1566" s="11">
        <v>4.3675281433328106</v>
      </c>
      <c r="F1566" s="11">
        <v>12.52068376068376</v>
      </c>
    </row>
    <row r="1567" spans="1:6" ht="18" customHeight="1">
      <c r="A1567" s="94">
        <v>43185</v>
      </c>
      <c r="B1567" s="10">
        <v>3300.31</v>
      </c>
      <c r="C1567" s="11">
        <v>0.27588469964117124</v>
      </c>
      <c r="D1567" s="11">
        <v>0.89328022157750819</v>
      </c>
      <c r="E1567" s="11">
        <v>4.6554621848739375</v>
      </c>
      <c r="F1567" s="11">
        <v>12.536784137213775</v>
      </c>
    </row>
    <row r="1568" spans="1:6" ht="18" customHeight="1">
      <c r="A1568" s="94">
        <v>43186</v>
      </c>
      <c r="B1568" s="10">
        <v>3286.92</v>
      </c>
      <c r="C1568" s="11">
        <v>-0.40571946271713566</v>
      </c>
      <c r="D1568" s="11">
        <v>0.48393654714482537</v>
      </c>
      <c r="E1568" s="11">
        <v>4.2308546059933505</v>
      </c>
      <c r="F1568" s="11">
        <v>12.025575308103399</v>
      </c>
    </row>
    <row r="1569" spans="1:6" ht="18" customHeight="1">
      <c r="A1569" s="94">
        <v>43187</v>
      </c>
      <c r="B1569" s="10">
        <v>3281.5</v>
      </c>
      <c r="C1569" s="11">
        <v>-0.16489601207209104</v>
      </c>
      <c r="D1569" s="11">
        <v>0.31824254300554244</v>
      </c>
      <c r="E1569" s="11">
        <v>4.0589820833993873</v>
      </c>
      <c r="F1569" s="11">
        <v>11.803125649473433</v>
      </c>
    </row>
    <row r="1570" spans="1:6" ht="18" customHeight="1">
      <c r="A1570" s="94">
        <v>43188</v>
      </c>
      <c r="B1570" s="10">
        <v>3290.85</v>
      </c>
      <c r="C1570" s="11">
        <v>0.28493067194879096</v>
      </c>
      <c r="D1570" s="11">
        <v>0.6040799855705492</v>
      </c>
      <c r="E1570" s="11">
        <v>4.35547804027272</v>
      </c>
      <c r="F1570" s="11">
        <v>12.019783915526915</v>
      </c>
    </row>
    <row r="1571" spans="1:6" ht="18" customHeight="1">
      <c r="A1571" s="94">
        <v>43192</v>
      </c>
      <c r="B1571" s="10">
        <v>3282.85</v>
      </c>
      <c r="C1571" s="11">
        <v>-0.24309828767643538</v>
      </c>
      <c r="D1571" s="11">
        <v>-0.24309828767643538</v>
      </c>
      <c r="E1571" s="11">
        <v>4.1017916600602389</v>
      </c>
      <c r="F1571" s="11">
        <v>11.760400354054589</v>
      </c>
    </row>
    <row r="1572" spans="1:6" ht="18" customHeight="1">
      <c r="A1572" s="94">
        <v>43193</v>
      </c>
      <c r="B1572" s="10">
        <v>3282.86</v>
      </c>
      <c r="C1572" s="11">
        <v>3.0461336948395257E-4</v>
      </c>
      <c r="D1572" s="11">
        <v>-0.24279441481683817</v>
      </c>
      <c r="E1572" s="11">
        <v>4.1021087680355173</v>
      </c>
      <c r="F1572" s="11">
        <v>11.709780382068512</v>
      </c>
    </row>
    <row r="1573" spans="1:6" ht="18" customHeight="1">
      <c r="A1573" s="94">
        <v>43194</v>
      </c>
      <c r="B1573" s="10">
        <v>3280.33</v>
      </c>
      <c r="C1573" s="11">
        <v>-7.7066947722415069E-2</v>
      </c>
      <c r="D1573" s="11">
        <v>-0.3196742482945103</v>
      </c>
      <c r="E1573" s="11">
        <v>4.0218804502933247</v>
      </c>
      <c r="F1573" s="11">
        <v>11.482569006885402</v>
      </c>
    </row>
    <row r="1574" spans="1:6" ht="18" customHeight="1">
      <c r="A1574" s="94">
        <v>43195</v>
      </c>
      <c r="B1574" s="10">
        <v>3291.32</v>
      </c>
      <c r="C1574" s="11">
        <v>0.33502726859797605</v>
      </c>
      <c r="D1574" s="11">
        <v>1.4282024400991133E-2</v>
      </c>
      <c r="E1574" s="11">
        <v>4.3703821151102051</v>
      </c>
      <c r="F1574" s="11">
        <v>11.880400568355643</v>
      </c>
    </row>
    <row r="1575" spans="1:6" ht="18" customHeight="1">
      <c r="A1575" s="94">
        <v>43196</v>
      </c>
      <c r="B1575" s="10">
        <v>3286.65</v>
      </c>
      <c r="C1575" s="11">
        <v>-0.14188836090079926</v>
      </c>
      <c r="D1575" s="11">
        <v>-0.12762660103012857</v>
      </c>
      <c r="E1575" s="11">
        <v>4.2222926906611669</v>
      </c>
      <c r="F1575" s="11">
        <v>12.061440894677622</v>
      </c>
    </row>
    <row r="1576" spans="1:6" ht="18" customHeight="1">
      <c r="A1576" s="94">
        <v>43199</v>
      </c>
      <c r="B1576" s="10">
        <v>3282.37</v>
      </c>
      <c r="C1576" s="11">
        <v>-0.13022378409627278</v>
      </c>
      <c r="D1576" s="11">
        <v>-0.25768418493702372</v>
      </c>
      <c r="E1576" s="11">
        <v>4.0865704772474976</v>
      </c>
      <c r="F1576" s="11">
        <v>11.689305984674213</v>
      </c>
    </row>
    <row r="1577" spans="1:6" ht="18" customHeight="1">
      <c r="A1577" s="94">
        <v>43200</v>
      </c>
      <c r="B1577" s="10">
        <v>3289.1</v>
      </c>
      <c r="C1577" s="11">
        <v>0.20503477670097414</v>
      </c>
      <c r="D1577" s="11">
        <v>-5.3177750429223014E-2</v>
      </c>
      <c r="E1577" s="11">
        <v>4.2999841446012432</v>
      </c>
      <c r="F1577" s="11">
        <v>11.62697564237012</v>
      </c>
    </row>
    <row r="1578" spans="1:6" ht="18" customHeight="1">
      <c r="A1578" s="94">
        <v>43201</v>
      </c>
      <c r="B1578" s="10">
        <v>3291.08</v>
      </c>
      <c r="C1578" s="11">
        <v>6.0198838588054748E-2</v>
      </c>
      <c r="D1578" s="11">
        <v>6.9890757707025131E-3</v>
      </c>
      <c r="E1578" s="11">
        <v>4.3627715237038123</v>
      </c>
      <c r="F1578" s="11">
        <v>11.746889770196113</v>
      </c>
    </row>
    <row r="1579" spans="1:6" ht="18" customHeight="1">
      <c r="A1579" s="94">
        <v>43202</v>
      </c>
      <c r="B1579" s="10">
        <v>3298.09</v>
      </c>
      <c r="C1579" s="11">
        <v>0.21299998784594099</v>
      </c>
      <c r="D1579" s="11">
        <v>0.22000395034718068</v>
      </c>
      <c r="E1579" s="11">
        <v>4.5850642143649978</v>
      </c>
      <c r="F1579" s="11">
        <v>12.213137901351768</v>
      </c>
    </row>
    <row r="1580" spans="1:6" ht="18" customHeight="1">
      <c r="A1580" s="94">
        <v>43203</v>
      </c>
      <c r="B1580" s="10">
        <v>3291.02</v>
      </c>
      <c r="C1580" s="11">
        <v>-0.21436649697249566</v>
      </c>
      <c r="D1580" s="11">
        <v>5.1658386131192557E-3</v>
      </c>
      <c r="E1580" s="11">
        <v>4.3608688758522307</v>
      </c>
      <c r="F1580" s="11">
        <v>12.256370024218043</v>
      </c>
    </row>
    <row r="1581" spans="1:6" ht="18" customHeight="1">
      <c r="A1581" s="94">
        <v>43206</v>
      </c>
      <c r="B1581" s="10">
        <v>3288.97</v>
      </c>
      <c r="C1581" s="11">
        <v>-6.2290718379109933E-2</v>
      </c>
      <c r="D1581" s="11">
        <v>-5.7128097603964534E-2</v>
      </c>
      <c r="E1581" s="11">
        <v>4.2958617409227795</v>
      </c>
      <c r="F1581" s="11">
        <v>12.186444724903644</v>
      </c>
    </row>
    <row r="1582" spans="1:6" ht="18" customHeight="1">
      <c r="A1582" s="94">
        <v>43207</v>
      </c>
      <c r="B1582" s="10">
        <v>3296.01</v>
      </c>
      <c r="C1582" s="11">
        <v>0.21404877514845655</v>
      </c>
      <c r="D1582" s="11">
        <v>0.15679839555131636</v>
      </c>
      <c r="E1582" s="11">
        <v>4.5191057555097558</v>
      </c>
      <c r="F1582" s="11">
        <v>12.18740958831841</v>
      </c>
    </row>
    <row r="1583" spans="1:6" ht="18" customHeight="1">
      <c r="A1583" s="94">
        <v>43208</v>
      </c>
      <c r="B1583" s="10">
        <v>3306.15</v>
      </c>
      <c r="C1583" s="11">
        <v>0.30764469767992075</v>
      </c>
      <c r="D1583" s="11">
        <v>0.46492547518119931</v>
      </c>
      <c r="E1583" s="11">
        <v>4.8406532424290605</v>
      </c>
      <c r="F1583" s="11">
        <v>12.379162191192261</v>
      </c>
    </row>
    <row r="1584" spans="1:6" ht="18" customHeight="1">
      <c r="A1584" s="94">
        <v>43209</v>
      </c>
      <c r="B1584" s="10">
        <v>3309.1</v>
      </c>
      <c r="C1584" s="11">
        <v>8.9227651497969518E-2</v>
      </c>
      <c r="D1584" s="11">
        <v>0.55456796876187653</v>
      </c>
      <c r="E1584" s="11">
        <v>4.9342000951323906</v>
      </c>
      <c r="F1584" s="11">
        <v>12.598082249579768</v>
      </c>
    </row>
    <row r="1585" spans="1:6" ht="18" customHeight="1">
      <c r="A1585" s="94">
        <v>43210</v>
      </c>
      <c r="B1585" s="10">
        <v>3309.38</v>
      </c>
      <c r="C1585" s="11">
        <v>8.4615152156297668E-3</v>
      </c>
      <c r="D1585" s="11">
        <v>0.56307640883055399</v>
      </c>
      <c r="E1585" s="11">
        <v>4.9430791184398304</v>
      </c>
      <c r="F1585" s="11">
        <v>12.582709363125133</v>
      </c>
    </row>
    <row r="1586" spans="1:6" ht="18" customHeight="1">
      <c r="A1586" s="94">
        <v>43213</v>
      </c>
      <c r="B1586" s="10">
        <v>3310.6</v>
      </c>
      <c r="C1586" s="11">
        <v>3.6864911252254551E-2</v>
      </c>
      <c r="D1586" s="11">
        <v>0.60014889770119151</v>
      </c>
      <c r="E1586" s="11">
        <v>4.9817662914222183</v>
      </c>
      <c r="F1586" s="11">
        <v>12.62421287901725</v>
      </c>
    </row>
    <row r="1587" spans="1:6" ht="18" customHeight="1">
      <c r="A1587" s="94">
        <v>43214</v>
      </c>
      <c r="B1587" s="10">
        <v>3306.55</v>
      </c>
      <c r="C1587" s="11">
        <v>-0.12233432006282241</v>
      </c>
      <c r="D1587" s="11">
        <v>0.47708038956502108</v>
      </c>
      <c r="E1587" s="11">
        <v>4.8533375614396856</v>
      </c>
      <c r="F1587" s="11">
        <v>12.349987088356418</v>
      </c>
    </row>
    <row r="1588" spans="1:6" ht="18" customHeight="1">
      <c r="A1588" s="94">
        <v>43215</v>
      </c>
      <c r="B1588" s="10">
        <v>3307.53</v>
      </c>
      <c r="C1588" s="11">
        <v>2.9638142474786022E-2</v>
      </c>
      <c r="D1588" s="11">
        <v>0.50685992980536998</v>
      </c>
      <c r="E1588" s="11">
        <v>4.8844141430157029</v>
      </c>
      <c r="F1588" s="11">
        <v>12.477300705293448</v>
      </c>
    </row>
    <row r="1589" spans="1:6" ht="18" customHeight="1">
      <c r="A1589" s="94">
        <v>43216</v>
      </c>
      <c r="B1589" s="10">
        <v>3312.68</v>
      </c>
      <c r="C1589" s="11">
        <v>0.15570531484219163</v>
      </c>
      <c r="D1589" s="11">
        <v>0.66335445249707803</v>
      </c>
      <c r="E1589" s="11">
        <v>5.0477247502774603</v>
      </c>
      <c r="F1589" s="11">
        <v>12.683089440850104</v>
      </c>
    </row>
    <row r="1590" spans="1:6" ht="18" customHeight="1">
      <c r="A1590" s="94">
        <v>43217</v>
      </c>
      <c r="B1590" s="10">
        <v>3313.15</v>
      </c>
      <c r="C1590" s="11">
        <v>1.4187908279716943E-2</v>
      </c>
      <c r="D1590" s="11">
        <v>0.67763647689806916</v>
      </c>
      <c r="E1590" s="11">
        <v>5.0626288251149454</v>
      </c>
      <c r="F1590" s="11">
        <v>12.750469630557305</v>
      </c>
    </row>
    <row r="1591" spans="1:6" ht="18" customHeight="1">
      <c r="A1591" s="94">
        <v>43220</v>
      </c>
      <c r="B1591" s="10">
        <v>3309.82</v>
      </c>
      <c r="C1591" s="11">
        <v>-0.10050857944855496</v>
      </c>
      <c r="D1591" s="11">
        <v>0.57644681465276459</v>
      </c>
      <c r="E1591" s="11">
        <v>4.9570318693515247</v>
      </c>
      <c r="F1591" s="11">
        <v>12.385867812091478</v>
      </c>
    </row>
    <row r="1592" spans="1:6" ht="18" customHeight="1">
      <c r="A1592" s="94">
        <v>43222</v>
      </c>
      <c r="B1592" s="10">
        <v>3304.29</v>
      </c>
      <c r="C1592" s="11">
        <v>-0.16707857224864675</v>
      </c>
      <c r="D1592" s="11">
        <v>-0.16707857224864675</v>
      </c>
      <c r="E1592" s="11">
        <v>4.7816711590296546</v>
      </c>
      <c r="F1592" s="11">
        <v>11.914608248574933</v>
      </c>
    </row>
    <row r="1593" spans="1:6" ht="18" customHeight="1">
      <c r="A1593" s="94">
        <v>43223</v>
      </c>
      <c r="B1593" s="10">
        <v>3296.23</v>
      </c>
      <c r="C1593" s="11">
        <v>-0.24392532132470057</v>
      </c>
      <c r="D1593" s="11">
        <v>-0.41059634662912181</v>
      </c>
      <c r="E1593" s="11">
        <v>4.5260821309655919</v>
      </c>
      <c r="F1593" s="11">
        <v>11.56868983631416</v>
      </c>
    </row>
    <row r="1594" spans="1:6" ht="18" customHeight="1">
      <c r="A1594" s="94">
        <v>43224</v>
      </c>
      <c r="B1594" s="10">
        <v>3299.24</v>
      </c>
      <c r="C1594" s="11">
        <v>9.1316443330713426E-2</v>
      </c>
      <c r="D1594" s="11">
        <v>-0.31965484527860522</v>
      </c>
      <c r="E1594" s="11">
        <v>4.6215316315205257</v>
      </c>
      <c r="F1594" s="11">
        <v>11.768173287351026</v>
      </c>
    </row>
    <row r="1595" spans="1:6" ht="18" customHeight="1">
      <c r="A1595" s="94">
        <v>43227</v>
      </c>
      <c r="B1595" s="10">
        <v>3297.06</v>
      </c>
      <c r="C1595" s="11">
        <v>-6.6075823522993016E-2</v>
      </c>
      <c r="D1595" s="11">
        <v>-0.38551945423014322</v>
      </c>
      <c r="E1595" s="11">
        <v>4.552402092912633</v>
      </c>
      <c r="F1595" s="11">
        <v>11.460213788766961</v>
      </c>
    </row>
    <row r="1596" spans="1:6" ht="18" customHeight="1">
      <c r="A1596" s="94">
        <v>43228</v>
      </c>
      <c r="B1596" s="10">
        <v>3294.35</v>
      </c>
      <c r="C1596" s="11">
        <v>-8.2194439894933691E-2</v>
      </c>
      <c r="D1596" s="11">
        <v>-0.46739701856899352</v>
      </c>
      <c r="E1596" s="11">
        <v>4.4664658316156514</v>
      </c>
      <c r="F1596" s="11">
        <v>11.350907376298359</v>
      </c>
    </row>
    <row r="1597" spans="1:6" ht="18" customHeight="1">
      <c r="A1597" s="94">
        <v>43229</v>
      </c>
      <c r="B1597" s="10">
        <v>3301.14</v>
      </c>
      <c r="C1597" s="11">
        <v>0.20611046185134985</v>
      </c>
      <c r="D1597" s="11">
        <v>-0.26224991087129279</v>
      </c>
      <c r="E1597" s="11">
        <v>4.6817821468209786</v>
      </c>
      <c r="F1597" s="11">
        <v>11.328294938335294</v>
      </c>
    </row>
    <row r="1598" spans="1:6" ht="18" customHeight="1">
      <c r="A1598" s="94">
        <v>43230</v>
      </c>
      <c r="B1598" s="10">
        <v>3310.32</v>
      </c>
      <c r="C1598" s="11">
        <v>0.27808575219470111</v>
      </c>
      <c r="D1598" s="11">
        <v>1.5106561686129005E-2</v>
      </c>
      <c r="E1598" s="11">
        <v>4.9728872681148006</v>
      </c>
      <c r="F1598" s="11">
        <v>11.43494814231325</v>
      </c>
    </row>
    <row r="1599" spans="1:6" ht="18" customHeight="1">
      <c r="A1599" s="94">
        <v>43231</v>
      </c>
      <c r="B1599" s="10">
        <v>3306.02</v>
      </c>
      <c r="C1599" s="11">
        <v>-0.12989680755939315</v>
      </c>
      <c r="D1599" s="11">
        <v>-0.11480986881462485</v>
      </c>
      <c r="E1599" s="11">
        <v>4.8365308387505968</v>
      </c>
      <c r="F1599" s="11">
        <v>11.063631080159508</v>
      </c>
    </row>
    <row r="1600" spans="1:6" ht="18" customHeight="1">
      <c r="A1600" s="94">
        <v>43234</v>
      </c>
      <c r="B1600" s="10">
        <v>3299.78</v>
      </c>
      <c r="C1600" s="11">
        <v>-0.18874658955480017</v>
      </c>
      <c r="D1600" s="11">
        <v>-0.30333975865757257</v>
      </c>
      <c r="E1600" s="11">
        <v>4.6386554621848708</v>
      </c>
      <c r="F1600" s="11">
        <v>10.750569732200699</v>
      </c>
    </row>
    <row r="1601" spans="1:6" ht="18" customHeight="1">
      <c r="A1601" s="94">
        <v>43235</v>
      </c>
      <c r="B1601" s="10">
        <v>3299.01</v>
      </c>
      <c r="C1601" s="11">
        <v>-2.3334888992598835E-2</v>
      </c>
      <c r="D1601" s="11">
        <v>-0.3266038636542179</v>
      </c>
      <c r="E1601" s="11">
        <v>4.6142381480894334</v>
      </c>
      <c r="F1601" s="11">
        <v>10.431918376364502</v>
      </c>
    </row>
    <row r="1602" spans="1:6" ht="18" customHeight="1">
      <c r="A1602" s="94">
        <v>43236</v>
      </c>
      <c r="B1602" s="10">
        <v>3304.81</v>
      </c>
      <c r="C1602" s="11">
        <v>0.17581031885323117</v>
      </c>
      <c r="D1602" s="11">
        <v>-0.15136774809506592</v>
      </c>
      <c r="E1602" s="11">
        <v>4.7981607737434651</v>
      </c>
      <c r="F1602" s="11">
        <v>10.342029875862258</v>
      </c>
    </row>
    <row r="1603" spans="1:6" ht="18" customHeight="1">
      <c r="A1603" s="94">
        <v>43237</v>
      </c>
      <c r="B1603" s="10">
        <v>3284.84</v>
      </c>
      <c r="C1603" s="11">
        <v>-0.60427074476293585</v>
      </c>
      <c r="D1603" s="11">
        <v>-0.75472382183925379</v>
      </c>
      <c r="E1603" s="11">
        <v>4.1648961471381085</v>
      </c>
      <c r="F1603" s="11">
        <v>10.02646122927484</v>
      </c>
    </row>
    <row r="1604" spans="1:6" ht="18" customHeight="1">
      <c r="A1604" s="94">
        <v>43238</v>
      </c>
      <c r="B1604" s="10">
        <v>3273.56</v>
      </c>
      <c r="C1604" s="11">
        <v>-0.34339572094835846</v>
      </c>
      <c r="D1604" s="11">
        <v>-1.0955278534784396</v>
      </c>
      <c r="E1604" s="11">
        <v>3.8071983510385321</v>
      </c>
      <c r="F1604" s="11">
        <v>14.073248074711643</v>
      </c>
    </row>
    <row r="1605" spans="1:6" ht="18" customHeight="1">
      <c r="A1605" s="94">
        <v>43241</v>
      </c>
      <c r="B1605" s="10">
        <v>3275.4</v>
      </c>
      <c r="C1605" s="11">
        <v>5.6207920429129921E-2</v>
      </c>
      <c r="D1605" s="11">
        <v>-1.0399357064734605</v>
      </c>
      <c r="E1605" s="11">
        <v>3.8655462184874034</v>
      </c>
      <c r="F1605" s="11">
        <v>13.273320214829898</v>
      </c>
    </row>
    <row r="1606" spans="1:6" ht="18" customHeight="1">
      <c r="A1606" s="94">
        <v>43242</v>
      </c>
      <c r="B1606" s="10">
        <v>3288.28</v>
      </c>
      <c r="C1606" s="11">
        <v>0.39323441411736049</v>
      </c>
      <c r="D1606" s="11">
        <v>-0.65079067743865071</v>
      </c>
      <c r="E1606" s="11">
        <v>4.2739812906294583</v>
      </c>
      <c r="F1606" s="11">
        <v>14.143493368230686</v>
      </c>
    </row>
    <row r="1607" spans="1:6" ht="18" customHeight="1">
      <c r="A1607" s="94">
        <v>43243</v>
      </c>
      <c r="B1607" s="10">
        <v>3269.97</v>
      </c>
      <c r="C1607" s="11">
        <v>-0.55682606104103805</v>
      </c>
      <c r="D1607" s="11">
        <v>-1.2039929663848925</v>
      </c>
      <c r="E1607" s="11">
        <v>3.693356587918184</v>
      </c>
      <c r="F1607" s="11">
        <v>12.961696306429538</v>
      </c>
    </row>
    <row r="1608" spans="1:6" ht="18" customHeight="1">
      <c r="A1608" s="94">
        <v>43244</v>
      </c>
      <c r="B1608" s="10">
        <v>3263.91</v>
      </c>
      <c r="C1608" s="11">
        <v>-0.18532280112661947</v>
      </c>
      <c r="D1608" s="11">
        <v>-1.3870844940208293</v>
      </c>
      <c r="E1608" s="11">
        <v>3.5011891549072471</v>
      </c>
      <c r="F1608" s="11">
        <v>12.395530226071383</v>
      </c>
    </row>
    <row r="1609" spans="1:6" ht="18" customHeight="1">
      <c r="A1609" s="94">
        <v>43245</v>
      </c>
      <c r="B1609" s="10">
        <v>3251.85</v>
      </c>
      <c r="C1609" s="11">
        <v>-0.36949548241219654</v>
      </c>
      <c r="D1609" s="11">
        <v>-1.7514547618903809</v>
      </c>
      <c r="E1609" s="11">
        <v>3.118756936736955</v>
      </c>
      <c r="F1609" s="11">
        <v>11.965196912207233</v>
      </c>
    </row>
    <row r="1610" spans="1:6" ht="18" customHeight="1">
      <c r="A1610" s="94">
        <v>43248</v>
      </c>
      <c r="B1610" s="10">
        <v>3236.72</v>
      </c>
      <c r="C1610" s="11">
        <v>-0.46527361348156493</v>
      </c>
      <c r="D1610" s="11">
        <v>-2.2085793185128044</v>
      </c>
      <c r="E1610" s="11">
        <v>2.6389725701601252</v>
      </c>
      <c r="F1610" s="11">
        <v>11.161023992526808</v>
      </c>
    </row>
    <row r="1611" spans="1:6" ht="18" customHeight="1">
      <c r="A1611" s="94">
        <v>43249</v>
      </c>
      <c r="B1611" s="10">
        <v>3226.77</v>
      </c>
      <c r="C1611" s="11">
        <v>-0.30740997058750219</v>
      </c>
      <c r="D1611" s="11">
        <v>-2.5091998960668604</v>
      </c>
      <c r="E1611" s="11">
        <v>2.323450134770888</v>
      </c>
      <c r="F1611" s="11">
        <v>10.610371446984136</v>
      </c>
    </row>
    <row r="1612" spans="1:6" ht="18" customHeight="1">
      <c r="A1612" s="94">
        <v>43250</v>
      </c>
      <c r="B1612" s="10">
        <v>3237.03</v>
      </c>
      <c r="C1612" s="11">
        <v>0.31796502384737746</v>
      </c>
      <c r="D1612" s="11">
        <v>-2.1992132502673845</v>
      </c>
      <c r="E1612" s="11">
        <v>2.648802917393378</v>
      </c>
      <c r="F1612" s="11">
        <v>11.163271473509262</v>
      </c>
    </row>
    <row r="1613" spans="1:6" ht="18" customHeight="1">
      <c r="A1613" s="94">
        <v>43252</v>
      </c>
      <c r="B1613" s="10">
        <v>3252.23</v>
      </c>
      <c r="C1613" s="11">
        <v>0.46956623818745769</v>
      </c>
      <c r="D1613" s="11">
        <v>0.46956623818745769</v>
      </c>
      <c r="E1613" s="11">
        <v>3.1308070397970456</v>
      </c>
      <c r="F1613" s="11">
        <v>11.809661981902696</v>
      </c>
    </row>
    <row r="1614" spans="1:6" ht="18" customHeight="1">
      <c r="A1614" s="94">
        <v>43255</v>
      </c>
      <c r="B1614" s="10">
        <v>3261.53</v>
      </c>
      <c r="C1614" s="11">
        <v>0.2859576352226112</v>
      </c>
      <c r="D1614" s="11">
        <v>0.75686663392060538</v>
      </c>
      <c r="E1614" s="11">
        <v>3.4257174567940529</v>
      </c>
      <c r="F1614" s="11">
        <v>12.117826622023919</v>
      </c>
    </row>
    <row r="1615" spans="1:6" ht="18" customHeight="1">
      <c r="A1615" s="94">
        <v>43256</v>
      </c>
      <c r="B1615" s="10">
        <v>3248.4</v>
      </c>
      <c r="C1615" s="11">
        <v>-0.40257179912495111</v>
      </c>
      <c r="D1615" s="11">
        <v>0.35124790317049293</v>
      </c>
      <c r="E1615" s="11">
        <v>3.0093546852703268</v>
      </c>
      <c r="F1615" s="11">
        <v>11.668775094879269</v>
      </c>
    </row>
    <row r="1616" spans="1:6" ht="18" customHeight="1">
      <c r="A1616" s="94">
        <v>43257</v>
      </c>
      <c r="B1616" s="10">
        <v>3245.93</v>
      </c>
      <c r="C1616" s="11">
        <v>-7.6037433813580524E-2</v>
      </c>
      <c r="D1616" s="11">
        <v>0.27494338946503216</v>
      </c>
      <c r="E1616" s="11">
        <v>2.931029015379738</v>
      </c>
      <c r="F1616" s="11">
        <v>11.367558609899774</v>
      </c>
    </row>
    <row r="1617" spans="1:6" ht="18" customHeight="1">
      <c r="A1617" s="94">
        <v>43258</v>
      </c>
      <c r="B1617" s="10">
        <v>3223.62</v>
      </c>
      <c r="C1617" s="11">
        <v>-0.68732227743666385</v>
      </c>
      <c r="D1617" s="11">
        <v>-0.41426863513777112</v>
      </c>
      <c r="E1617" s="11">
        <v>2.2235611225622343</v>
      </c>
      <c r="F1617" s="11">
        <v>10.579340767903499</v>
      </c>
    </row>
    <row r="1618" spans="1:6" ht="18" customHeight="1">
      <c r="A1618" s="94">
        <v>43259</v>
      </c>
      <c r="B1618" s="10">
        <v>3221.39</v>
      </c>
      <c r="C1618" s="11">
        <v>-6.9176888094746314E-2</v>
      </c>
      <c r="D1618" s="11">
        <v>-0.48315894508238477</v>
      </c>
      <c r="E1618" s="11">
        <v>2.152846044077994</v>
      </c>
      <c r="F1618" s="11">
        <v>10.518388911760667</v>
      </c>
    </row>
    <row r="1619" spans="1:6" ht="18" customHeight="1">
      <c r="A1619" s="94">
        <v>43262</v>
      </c>
      <c r="B1619" s="10">
        <v>3225.92</v>
      </c>
      <c r="C1619" s="11">
        <v>0.14062252630075989</v>
      </c>
      <c r="D1619" s="11">
        <v>-0.34321584909624558</v>
      </c>
      <c r="E1619" s="11">
        <v>2.2964959568733123</v>
      </c>
      <c r="F1619" s="11">
        <v>10.437756544780431</v>
      </c>
    </row>
    <row r="1620" spans="1:6" ht="18" customHeight="1">
      <c r="A1620" s="94">
        <v>43263</v>
      </c>
      <c r="B1620" s="10">
        <v>3230.51</v>
      </c>
      <c r="C1620" s="11">
        <v>0.14228499156829777</v>
      </c>
      <c r="D1620" s="11">
        <v>-0.20141920216989462</v>
      </c>
      <c r="E1620" s="11">
        <v>2.4420485175202122</v>
      </c>
      <c r="F1620" s="11">
        <v>10.588078227857633</v>
      </c>
    </row>
    <row r="1621" spans="1:6" ht="18" customHeight="1">
      <c r="A1621" s="94">
        <v>43264</v>
      </c>
      <c r="B1621" s="10">
        <v>3229.9</v>
      </c>
      <c r="C1621" s="11">
        <v>-1.8882467474179432E-2</v>
      </c>
      <c r="D1621" s="11">
        <v>-0.22026363672873472</v>
      </c>
      <c r="E1621" s="11">
        <v>2.4227049310290072</v>
      </c>
      <c r="F1621" s="11">
        <v>10.583852888108281</v>
      </c>
    </row>
    <row r="1622" spans="1:6" ht="18" customHeight="1">
      <c r="A1622" s="94">
        <v>43265</v>
      </c>
      <c r="B1622" s="10">
        <v>3220.83</v>
      </c>
      <c r="C1622" s="11">
        <v>-0.28081364748134829</v>
      </c>
      <c r="D1622" s="11">
        <v>-0.50045875385771321</v>
      </c>
      <c r="E1622" s="11">
        <v>2.1350879974631365</v>
      </c>
      <c r="F1622" s="11">
        <v>10.227276616278647</v>
      </c>
    </row>
    <row r="1623" spans="1:6" ht="18" customHeight="1">
      <c r="A1623" s="94">
        <v>43266</v>
      </c>
      <c r="B1623" s="10">
        <v>3221.4</v>
      </c>
      <c r="C1623" s="11">
        <v>1.7697301627217499E-2</v>
      </c>
      <c r="D1623" s="11">
        <v>-0.48285001992567356</v>
      </c>
      <c r="E1623" s="11">
        <v>2.1531631520532724</v>
      </c>
      <c r="F1623" s="11">
        <v>10.246783869896902</v>
      </c>
    </row>
    <row r="1624" spans="1:6" ht="18" customHeight="1">
      <c r="A1624" s="94">
        <v>43269</v>
      </c>
      <c r="B1624" s="10">
        <v>3222.49</v>
      </c>
      <c r="C1624" s="11">
        <v>3.3836220276883822E-2</v>
      </c>
      <c r="D1624" s="11">
        <v>-0.44917717784513922</v>
      </c>
      <c r="E1624" s="11">
        <v>2.1877279213572187</v>
      </c>
      <c r="F1624" s="11">
        <v>9.9991124947091059</v>
      </c>
    </row>
    <row r="1625" spans="1:6" ht="18" customHeight="1">
      <c r="A1625" s="94">
        <v>43270</v>
      </c>
      <c r="B1625" s="10">
        <v>3231.17</v>
      </c>
      <c r="C1625" s="11">
        <v>0.26935692585547955</v>
      </c>
      <c r="D1625" s="11">
        <v>-0.18103014182754285</v>
      </c>
      <c r="E1625" s="11">
        <v>2.4629776438877427</v>
      </c>
      <c r="F1625" s="11">
        <v>10.051599938693133</v>
      </c>
    </row>
    <row r="1626" spans="1:6" ht="18" customHeight="1">
      <c r="A1626" s="94">
        <v>43271</v>
      </c>
      <c r="B1626" s="10">
        <v>3237.12</v>
      </c>
      <c r="C1626" s="11">
        <v>0.18414382406373164</v>
      </c>
      <c r="D1626" s="11">
        <v>2.780326410301015E-3</v>
      </c>
      <c r="E1626" s="11">
        <v>2.6516568891707504</v>
      </c>
      <c r="F1626" s="11">
        <v>10.521517950118643</v>
      </c>
    </row>
    <row r="1627" spans="1:6" ht="18" customHeight="1">
      <c r="A1627" s="94">
        <v>43272</v>
      </c>
      <c r="B1627" s="10">
        <v>3232.83</v>
      </c>
      <c r="C1627" s="11">
        <v>-0.13252520759192699</v>
      </c>
      <c r="D1627" s="11">
        <v>-0.12974856581496885</v>
      </c>
      <c r="E1627" s="11">
        <v>2.5156175677818249</v>
      </c>
      <c r="F1627" s="11">
        <v>10.238048960134204</v>
      </c>
    </row>
    <row r="1628" spans="1:6" ht="18" customHeight="1">
      <c r="A1628" s="94">
        <v>43273</v>
      </c>
      <c r="B1628" s="10">
        <v>3235.35</v>
      </c>
      <c r="C1628" s="11">
        <v>7.7950278857841226E-2</v>
      </c>
      <c r="D1628" s="11">
        <v>-5.1899426325996423E-2</v>
      </c>
      <c r="E1628" s="11">
        <v>2.5955287775487612</v>
      </c>
      <c r="F1628" s="11">
        <v>10.318337118189813</v>
      </c>
    </row>
    <row r="1629" spans="1:6" ht="18" customHeight="1">
      <c r="A1629" s="94">
        <v>43276</v>
      </c>
      <c r="B1629" s="10">
        <v>3235.9</v>
      </c>
      <c r="C1629" s="11">
        <v>1.6999706368703293E-2</v>
      </c>
      <c r="D1629" s="11">
        <v>-3.4908542707356993E-2</v>
      </c>
      <c r="E1629" s="11">
        <v>2.6129697161883625</v>
      </c>
      <c r="F1629" s="11">
        <v>10.267157363865609</v>
      </c>
    </row>
    <row r="1630" spans="1:6" ht="18" customHeight="1">
      <c r="A1630" s="94">
        <v>43277</v>
      </c>
      <c r="B1630" s="10">
        <v>3240.87</v>
      </c>
      <c r="C1630" s="11">
        <v>0.15358941870884379</v>
      </c>
      <c r="D1630" s="11">
        <v>0.11862726017366487</v>
      </c>
      <c r="E1630" s="11">
        <v>2.770572379895353</v>
      </c>
      <c r="F1630" s="11">
        <v>10.326362624381691</v>
      </c>
    </row>
    <row r="1631" spans="1:6" ht="18" customHeight="1">
      <c r="A1631" s="94">
        <v>43278</v>
      </c>
      <c r="B1631" s="10">
        <v>3240.52</v>
      </c>
      <c r="C1631" s="11">
        <v>-1.0799569251462859E-2</v>
      </c>
      <c r="D1631" s="11">
        <v>0.10781487968909431</v>
      </c>
      <c r="E1631" s="11">
        <v>2.7594736007610532</v>
      </c>
      <c r="F1631" s="11">
        <v>10.243892481824579</v>
      </c>
    </row>
    <row r="1632" spans="1:6" ht="18" customHeight="1">
      <c r="A1632" s="94">
        <v>43279</v>
      </c>
      <c r="B1632" s="10">
        <v>3248.89</v>
      </c>
      <c r="C1632" s="11">
        <v>0.25829187908112949</v>
      </c>
      <c r="D1632" s="11">
        <v>0.36638523584890947</v>
      </c>
      <c r="E1632" s="11">
        <v>3.0248929760583465</v>
      </c>
      <c r="F1632" s="11">
        <v>10.334580823071548</v>
      </c>
    </row>
    <row r="1633" spans="1:6" ht="18" customHeight="1">
      <c r="A1633" s="94">
        <v>43280</v>
      </c>
      <c r="B1633" s="10">
        <v>3253.77</v>
      </c>
      <c r="C1633" s="11">
        <v>0.15020514698866894</v>
      </c>
      <c r="D1633" s="11">
        <v>0.51714071231963032</v>
      </c>
      <c r="E1633" s="11">
        <v>3.1796416679879425</v>
      </c>
      <c r="F1633" s="11">
        <v>10.536346403408059</v>
      </c>
    </row>
    <row r="1634" spans="1:6" ht="18" customHeight="1">
      <c r="A1634" s="94">
        <v>43283</v>
      </c>
      <c r="B1634" s="10">
        <v>3258.59</v>
      </c>
      <c r="C1634" s="11">
        <v>0.14813585471622481</v>
      </c>
      <c r="D1634" s="11">
        <v>0.14813585471622481</v>
      </c>
      <c r="E1634" s="11">
        <v>3.3324877120659568</v>
      </c>
      <c r="F1634" s="11">
        <v>10.454687203405921</v>
      </c>
    </row>
    <row r="1635" spans="1:6" ht="18" customHeight="1">
      <c r="A1635" s="94">
        <v>43284</v>
      </c>
      <c r="B1635" s="10">
        <v>3261.02</v>
      </c>
      <c r="C1635" s="11">
        <v>7.4572130890970811E-2</v>
      </c>
      <c r="D1635" s="11">
        <v>0.2228184536706701</v>
      </c>
      <c r="E1635" s="11">
        <v>3.4095449500554986</v>
      </c>
      <c r="F1635" s="11">
        <v>10.3336040059548</v>
      </c>
    </row>
    <row r="1636" spans="1:6" ht="18" customHeight="1">
      <c r="A1636" s="94">
        <v>43285</v>
      </c>
      <c r="B1636" s="10">
        <v>3267.26</v>
      </c>
      <c r="C1636" s="11">
        <v>0.19135117233259891</v>
      </c>
      <c r="D1636" s="11">
        <v>0.41459599172652961</v>
      </c>
      <c r="E1636" s="11">
        <v>3.6074203266212246</v>
      </c>
      <c r="F1636" s="11">
        <v>10.546224742519183</v>
      </c>
    </row>
    <row r="1637" spans="1:6" ht="18" customHeight="1">
      <c r="A1637" s="94">
        <v>43286</v>
      </c>
      <c r="B1637" s="10">
        <v>3267.33</v>
      </c>
      <c r="C1637" s="11">
        <v>2.1424680006987273E-3</v>
      </c>
      <c r="D1637" s="11">
        <v>0.4167473423136947</v>
      </c>
      <c r="E1637" s="11">
        <v>3.6096400824480623</v>
      </c>
      <c r="F1637" s="11">
        <v>10.467486890284095</v>
      </c>
    </row>
    <row r="1638" spans="1:6" ht="18" customHeight="1">
      <c r="A1638" s="94">
        <v>43287</v>
      </c>
      <c r="B1638" s="10">
        <v>3266.36</v>
      </c>
      <c r="C1638" s="11">
        <v>-2.9687849100024089E-2</v>
      </c>
      <c r="D1638" s="11">
        <v>0.38693576989154987</v>
      </c>
      <c r="E1638" s="11">
        <v>3.5788806088473235</v>
      </c>
      <c r="F1638" s="11">
        <v>10.330244922361874</v>
      </c>
    </row>
    <row r="1639" spans="1:6" ht="18" customHeight="1">
      <c r="A1639" s="94">
        <v>43290</v>
      </c>
      <c r="B1639" s="10">
        <v>3268.17</v>
      </c>
      <c r="C1639" s="11">
        <v>5.5413365336343112E-2</v>
      </c>
      <c r="D1639" s="11">
        <v>0.44256354935967579</v>
      </c>
      <c r="E1639" s="11">
        <v>3.6362771523703818</v>
      </c>
      <c r="F1639" s="11">
        <v>10.44211721530024</v>
      </c>
    </row>
    <row r="1640" spans="1:6" ht="18" customHeight="1">
      <c r="A1640" s="94">
        <v>43291</v>
      </c>
      <c r="B1640" s="10">
        <v>3265.04</v>
      </c>
      <c r="C1640" s="11">
        <v>-9.5772251749448589E-2</v>
      </c>
      <c r="D1640" s="11">
        <v>0.34636744453357959</v>
      </c>
      <c r="E1640" s="11">
        <v>3.5370223561122627</v>
      </c>
      <c r="F1640" s="11">
        <v>10.24692983789004</v>
      </c>
    </row>
    <row r="1641" spans="1:6" ht="18" customHeight="1">
      <c r="A1641" s="94">
        <v>43292</v>
      </c>
      <c r="B1641" s="10">
        <v>3266.21</v>
      </c>
      <c r="C1641" s="11">
        <v>3.5834170484894123E-2</v>
      </c>
      <c r="D1641" s="11">
        <v>0.38232573291905325</v>
      </c>
      <c r="E1641" s="11">
        <v>3.5741239892183252</v>
      </c>
      <c r="F1641" s="11">
        <v>10.129138849551556</v>
      </c>
    </row>
    <row r="1642" spans="1:6" ht="18" customHeight="1">
      <c r="A1642" s="94">
        <v>43293</v>
      </c>
      <c r="B1642" s="10">
        <v>3269.87</v>
      </c>
      <c r="C1642" s="11">
        <v>0.11205648136525248</v>
      </c>
      <c r="D1642" s="11">
        <v>0.49481063504794864</v>
      </c>
      <c r="E1642" s="11">
        <v>3.6901855081655333</v>
      </c>
      <c r="F1642" s="11">
        <v>10.007737854932031</v>
      </c>
    </row>
    <row r="1643" spans="1:6" ht="18" customHeight="1">
      <c r="A1643" s="94">
        <v>43294</v>
      </c>
      <c r="B1643" s="10">
        <v>3271.03</v>
      </c>
      <c r="C1643" s="11">
        <v>3.5475416453878417E-2</v>
      </c>
      <c r="D1643" s="11">
        <v>0.53046158763527806</v>
      </c>
      <c r="E1643" s="11">
        <v>3.7269700332963396</v>
      </c>
      <c r="F1643" s="11">
        <v>10.041950796123178</v>
      </c>
    </row>
    <row r="1644" spans="1:6" ht="18" customHeight="1">
      <c r="A1644" s="94">
        <v>43297</v>
      </c>
      <c r="B1644" s="10">
        <v>3274.84</v>
      </c>
      <c r="C1644" s="11">
        <v>0.11647707297088861</v>
      </c>
      <c r="D1644" s="11">
        <v>0.64755652673669228</v>
      </c>
      <c r="E1644" s="11">
        <v>3.8477881718725238</v>
      </c>
      <c r="F1644" s="11">
        <v>9.9304802602206763</v>
      </c>
    </row>
    <row r="1645" spans="1:6" ht="18" customHeight="1">
      <c r="A1645" s="94">
        <v>43298</v>
      </c>
      <c r="B1645" s="10">
        <v>3280.57</v>
      </c>
      <c r="C1645" s="11">
        <v>0.17497038023230882</v>
      </c>
      <c r="D1645" s="11">
        <v>0.82365993908604107</v>
      </c>
      <c r="E1645" s="11">
        <v>4.0294910416996954</v>
      </c>
      <c r="F1645" s="11">
        <v>9.9854830976990883</v>
      </c>
    </row>
    <row r="1646" spans="1:6" ht="18" customHeight="1">
      <c r="A1646" s="94">
        <v>43299</v>
      </c>
      <c r="B1646" s="10">
        <v>3277.6</v>
      </c>
      <c r="C1646" s="11">
        <v>-9.0533047610641404E-2</v>
      </c>
      <c r="D1646" s="11">
        <v>0.73238120703060794</v>
      </c>
      <c r="E1646" s="11">
        <v>3.9353099730458085</v>
      </c>
      <c r="F1646" s="11">
        <v>9.7876331479868739</v>
      </c>
    </row>
    <row r="1647" spans="1:6" ht="18" customHeight="1">
      <c r="A1647" s="94">
        <v>43300</v>
      </c>
      <c r="B1647" s="10">
        <v>3279.73</v>
      </c>
      <c r="C1647" s="11">
        <v>6.4986575543080072E-2</v>
      </c>
      <c r="D1647" s="11">
        <v>0.79784373204005998</v>
      </c>
      <c r="E1647" s="11">
        <v>4.0028539717773981</v>
      </c>
      <c r="F1647" s="11">
        <v>9.6551262976646299</v>
      </c>
    </row>
    <row r="1648" spans="1:6" ht="18" customHeight="1">
      <c r="A1648" s="94">
        <v>43301</v>
      </c>
      <c r="B1648" s="10">
        <v>3285.96</v>
      </c>
      <c r="C1648" s="11">
        <v>0.18995466090196977</v>
      </c>
      <c r="D1648" s="11">
        <v>0.98931393429775305</v>
      </c>
      <c r="E1648" s="11">
        <v>4.2004122403678457</v>
      </c>
      <c r="F1648" s="11">
        <v>9.5780227695632334</v>
      </c>
    </row>
    <row r="1649" spans="1:6" ht="18" customHeight="1">
      <c r="A1649" s="94">
        <v>43304</v>
      </c>
      <c r="B1649" s="10">
        <v>3286.17</v>
      </c>
      <c r="C1649" s="11">
        <v>6.3908264251510971E-3</v>
      </c>
      <c r="D1649" s="11">
        <v>0.99576798605924832</v>
      </c>
      <c r="E1649" s="11">
        <v>4.2070715078484255</v>
      </c>
      <c r="F1649" s="11">
        <v>9.5528766977150514</v>
      </c>
    </row>
    <row r="1650" spans="1:6" ht="18" customHeight="1">
      <c r="A1650" s="94">
        <v>43305</v>
      </c>
      <c r="B1650" s="10">
        <v>3290.86</v>
      </c>
      <c r="C1650" s="11">
        <v>0.14271933588341223</v>
      </c>
      <c r="D1650" s="11">
        <v>1.1399084753993094</v>
      </c>
      <c r="E1650" s="11">
        <v>4.3557951482479762</v>
      </c>
      <c r="F1650" s="11">
        <v>9.7582614032045036</v>
      </c>
    </row>
    <row r="1651" spans="1:6" ht="18" customHeight="1">
      <c r="A1651" s="94">
        <v>43306</v>
      </c>
      <c r="B1651" s="10">
        <v>3295.04</v>
      </c>
      <c r="C1651" s="11">
        <v>0.12701846933627081</v>
      </c>
      <c r="D1651" s="11">
        <v>1.268374839032882</v>
      </c>
      <c r="E1651" s="11">
        <v>4.4883462819089948</v>
      </c>
      <c r="F1651" s="11">
        <v>9.9240715782169531</v>
      </c>
    </row>
    <row r="1652" spans="1:6" ht="18" customHeight="1">
      <c r="A1652" s="94">
        <v>43307</v>
      </c>
      <c r="B1652" s="10">
        <v>3289.31</v>
      </c>
      <c r="C1652" s="11">
        <v>-0.17389773720500878</v>
      </c>
      <c r="D1652" s="11">
        <v>1.092271426683511</v>
      </c>
      <c r="E1652" s="11">
        <v>4.3066434120818231</v>
      </c>
      <c r="F1652" s="11">
        <v>9.7746644328899013</v>
      </c>
    </row>
    <row r="1653" spans="1:6" ht="18" customHeight="1">
      <c r="A1653" s="94">
        <v>43308</v>
      </c>
      <c r="B1653" s="10">
        <v>3289.21</v>
      </c>
      <c r="C1653" s="11">
        <v>-3.0401512779221207E-3</v>
      </c>
      <c r="D1653" s="11">
        <v>1.0891980687018465</v>
      </c>
      <c r="E1653" s="11">
        <v>4.3034723323291502</v>
      </c>
      <c r="F1653" s="11">
        <v>9.2579305763162303</v>
      </c>
    </row>
    <row r="1654" spans="1:6" ht="18" customHeight="1">
      <c r="A1654" s="94">
        <v>43311</v>
      </c>
      <c r="B1654" s="10">
        <v>3290.86</v>
      </c>
      <c r="C1654" s="11">
        <v>5.0164021147947047E-2</v>
      </c>
      <c r="D1654" s="11">
        <v>1.1399084753993094</v>
      </c>
      <c r="E1654" s="11">
        <v>4.3557951482479762</v>
      </c>
      <c r="F1654" s="11">
        <v>9.1173749705725449</v>
      </c>
    </row>
    <row r="1655" spans="1:6" ht="18" customHeight="1">
      <c r="A1655" s="94">
        <v>43312</v>
      </c>
      <c r="B1655" s="10">
        <v>3288.65</v>
      </c>
      <c r="C1655" s="11">
        <v>-6.7155697902676614E-2</v>
      </c>
      <c r="D1655" s="11">
        <v>1.0719872640045258</v>
      </c>
      <c r="E1655" s="11">
        <v>4.2857142857142927</v>
      </c>
      <c r="F1655" s="11">
        <v>8.9350129682567605</v>
      </c>
    </row>
    <row r="1656" spans="1:6" ht="18" customHeight="1">
      <c r="A1656" s="94">
        <v>43313</v>
      </c>
      <c r="B1656" s="10">
        <v>3293.73</v>
      </c>
      <c r="C1656" s="11">
        <v>0.15447067945812964</v>
      </c>
      <c r="D1656" s="11">
        <v>0.15447067945812964</v>
      </c>
      <c r="E1656" s="11">
        <v>4.4468051371491901</v>
      </c>
      <c r="F1656" s="11">
        <v>8.9502671055025296</v>
      </c>
    </row>
    <row r="1657" spans="1:6" ht="18" customHeight="1">
      <c r="A1657" s="94">
        <v>43314</v>
      </c>
      <c r="B1657" s="10">
        <v>3294.76</v>
      </c>
      <c r="C1657" s="11">
        <v>3.1271537132671057E-2</v>
      </c>
      <c r="D1657" s="11">
        <v>0.18579052194669377</v>
      </c>
      <c r="E1657" s="11">
        <v>4.4794672586015549</v>
      </c>
      <c r="F1657" s="11">
        <v>8.791811127620953</v>
      </c>
    </row>
    <row r="1658" spans="1:6" ht="18" customHeight="1">
      <c r="A1658" s="94">
        <v>43315</v>
      </c>
      <c r="B1658" s="10">
        <v>3298.86</v>
      </c>
      <c r="C1658" s="11">
        <v>0.12444001991041009</v>
      </c>
      <c r="D1658" s="11">
        <v>0.31046173961959411</v>
      </c>
      <c r="E1658" s="11">
        <v>4.6094815284604351</v>
      </c>
      <c r="F1658" s="11">
        <v>8.7792074180081947</v>
      </c>
    </row>
    <row r="1659" spans="1:6" ht="18" customHeight="1">
      <c r="A1659" s="94">
        <v>43318</v>
      </c>
      <c r="B1659" s="10">
        <v>3299.79</v>
      </c>
      <c r="C1659" s="11">
        <v>2.8191557083356855E-2</v>
      </c>
      <c r="D1659" s="11">
        <v>0.33874082070151079</v>
      </c>
      <c r="E1659" s="11">
        <v>4.6389725701601492</v>
      </c>
      <c r="F1659" s="11">
        <v>8.8644386526343553</v>
      </c>
    </row>
    <row r="1660" spans="1:6" ht="18" customHeight="1">
      <c r="A1660" s="94">
        <v>43319</v>
      </c>
      <c r="B1660" s="10">
        <v>3295.23</v>
      </c>
      <c r="C1660" s="11">
        <v>-0.13819061212986261</v>
      </c>
      <c r="D1660" s="11">
        <v>0.20008210055797448</v>
      </c>
      <c r="E1660" s="11">
        <v>4.4943713334390401</v>
      </c>
      <c r="F1660" s="11">
        <v>8.7211719291299552</v>
      </c>
    </row>
    <row r="1661" spans="1:6" ht="18" customHeight="1">
      <c r="A1661" s="94">
        <v>43320</v>
      </c>
      <c r="B1661" s="10">
        <v>3293.44</v>
      </c>
      <c r="C1661" s="11">
        <v>-5.4320942695951224E-2</v>
      </c>
      <c r="D1661" s="11">
        <v>0.14565247137883208</v>
      </c>
      <c r="E1661" s="11">
        <v>4.4376090058664941</v>
      </c>
      <c r="F1661" s="11">
        <v>8.6639061649372415</v>
      </c>
    </row>
    <row r="1662" spans="1:6" ht="18" customHeight="1">
      <c r="A1662" s="94">
        <v>43321</v>
      </c>
      <c r="B1662" s="10">
        <v>3290.96</v>
      </c>
      <c r="C1662" s="11">
        <v>-7.5301204819278045E-2</v>
      </c>
      <c r="D1662" s="11">
        <v>7.0241588493757945E-2</v>
      </c>
      <c r="E1662" s="11">
        <v>4.3589662280006269</v>
      </c>
      <c r="F1662" s="11">
        <v>8.7352721553700885</v>
      </c>
    </row>
    <row r="1663" spans="1:6" ht="18" customHeight="1">
      <c r="A1663" s="94">
        <v>43322</v>
      </c>
      <c r="B1663" s="10">
        <v>3278.5</v>
      </c>
      <c r="C1663" s="11">
        <v>-0.37861292753482712</v>
      </c>
      <c r="D1663" s="11">
        <v>-0.30863728277561453</v>
      </c>
      <c r="E1663" s="11">
        <v>3.9638496908197318</v>
      </c>
      <c r="F1663" s="11">
        <v>8.5024771726144088</v>
      </c>
    </row>
    <row r="1664" spans="1:6" ht="18" customHeight="1">
      <c r="A1664" s="94">
        <v>43325</v>
      </c>
      <c r="B1664" s="10">
        <v>3285.64</v>
      </c>
      <c r="C1664" s="11">
        <v>0.21778252249504693</v>
      </c>
      <c r="D1664" s="11">
        <v>-9.1526918340356644E-2</v>
      </c>
      <c r="E1664" s="11">
        <v>4.1902647851593366</v>
      </c>
      <c r="F1664" s="11">
        <v>8.6273304041075249</v>
      </c>
    </row>
    <row r="1665" spans="1:6" ht="18" customHeight="1">
      <c r="A1665" s="94">
        <v>43326</v>
      </c>
      <c r="B1665" s="10">
        <v>3294.23</v>
      </c>
      <c r="C1665" s="11">
        <v>0.26144069344176124</v>
      </c>
      <c r="D1665" s="11">
        <v>0.16967448649141126</v>
      </c>
      <c r="E1665" s="11">
        <v>4.4626605359124882</v>
      </c>
      <c r="F1665" s="11">
        <v>8.7549190502601562</v>
      </c>
    </row>
    <row r="1666" spans="1:6" ht="18" customHeight="1">
      <c r="A1666" s="94">
        <v>43327</v>
      </c>
      <c r="B1666" s="10">
        <v>3289.7</v>
      </c>
      <c r="C1666" s="11">
        <v>-0.13751316696163363</v>
      </c>
      <c r="D1666" s="11">
        <v>3.1927994769875845E-2</v>
      </c>
      <c r="E1666" s="11">
        <v>4.3190106231171699</v>
      </c>
      <c r="F1666" s="11">
        <v>8.5301239797567874</v>
      </c>
    </row>
    <row r="1667" spans="1:6" ht="18" customHeight="1">
      <c r="A1667" s="94">
        <v>43328</v>
      </c>
      <c r="B1667" s="10">
        <v>3288.2</v>
      </c>
      <c r="C1667" s="11">
        <v>-4.5596862935826099E-2</v>
      </c>
      <c r="D1667" s="11">
        <v>-1.3683426329957893E-2</v>
      </c>
      <c r="E1667" s="11">
        <v>4.27144442682732</v>
      </c>
      <c r="F1667" s="11">
        <v>8.39195416696883</v>
      </c>
    </row>
    <row r="1668" spans="1:6" ht="18" customHeight="1">
      <c r="A1668" s="94">
        <v>43329</v>
      </c>
      <c r="B1668" s="10">
        <v>3287.04</v>
      </c>
      <c r="C1668" s="11">
        <v>-3.5277659509758141E-2</v>
      </c>
      <c r="D1668" s="11">
        <v>-4.8956258647170348E-2</v>
      </c>
      <c r="E1668" s="11">
        <v>4.2346599016965358</v>
      </c>
      <c r="F1668" s="11">
        <v>8.6197495861132225</v>
      </c>
    </row>
    <row r="1669" spans="1:6" ht="18" customHeight="1">
      <c r="A1669" s="94">
        <v>43332</v>
      </c>
      <c r="B1669" s="10">
        <v>3289.05</v>
      </c>
      <c r="C1669" s="11">
        <v>6.1149240654212456E-2</v>
      </c>
      <c r="D1669" s="11">
        <v>1.2163045626634172E-2</v>
      </c>
      <c r="E1669" s="11">
        <v>4.2983986047249179</v>
      </c>
      <c r="F1669" s="11">
        <v>8.4525061743457197</v>
      </c>
    </row>
    <row r="1670" spans="1:6" ht="18" customHeight="1">
      <c r="A1670" s="94">
        <v>43333</v>
      </c>
      <c r="B1670" s="10">
        <v>3283.16</v>
      </c>
      <c r="C1670" s="11">
        <v>-0.17907906538363605</v>
      </c>
      <c r="D1670" s="11">
        <v>-0.16693780122543078</v>
      </c>
      <c r="E1670" s="11">
        <v>4.1116220072934695</v>
      </c>
      <c r="F1670" s="11">
        <v>8.3018581621578935</v>
      </c>
    </row>
    <row r="1671" spans="1:6" ht="18" customHeight="1">
      <c r="A1671" s="94">
        <v>43334</v>
      </c>
      <c r="B1671" s="10">
        <v>3292.61</v>
      </c>
      <c r="C1671" s="11">
        <v>0.28783245409911284</v>
      </c>
      <c r="D1671" s="11">
        <v>0.12041415170358505</v>
      </c>
      <c r="E1671" s="11">
        <v>4.411289043919453</v>
      </c>
      <c r="F1671" s="11">
        <v>8.3708545624498143</v>
      </c>
    </row>
    <row r="1672" spans="1:6" ht="18" customHeight="1">
      <c r="A1672" s="94">
        <v>43335</v>
      </c>
      <c r="B1672" s="10">
        <v>3290.02</v>
      </c>
      <c r="C1672" s="11">
        <v>-7.8661001454782831E-2</v>
      </c>
      <c r="D1672" s="11">
        <v>4.1658431271196505E-2</v>
      </c>
      <c r="E1672" s="11">
        <v>4.3291580783256789</v>
      </c>
      <c r="F1672" s="11">
        <v>8.0689929279292638</v>
      </c>
    </row>
    <row r="1673" spans="1:6" ht="18" customHeight="1">
      <c r="A1673" s="94">
        <v>43336</v>
      </c>
      <c r="B1673" s="10">
        <v>3291.04</v>
      </c>
      <c r="C1673" s="11">
        <v>3.1002851046491031E-2</v>
      </c>
      <c r="D1673" s="11">
        <v>7.2674197619071457E-2</v>
      </c>
      <c r="E1673" s="11">
        <v>4.3615030918027653</v>
      </c>
      <c r="F1673" s="11">
        <v>7.9001206525730394</v>
      </c>
    </row>
    <row r="1674" spans="1:6" ht="18" customHeight="1">
      <c r="A1674" s="94">
        <v>43339</v>
      </c>
      <c r="B1674" s="10">
        <v>3296.62</v>
      </c>
      <c r="C1674" s="11">
        <v>0.16955126646895913</v>
      </c>
      <c r="D1674" s="11">
        <v>0.24234868411050492</v>
      </c>
      <c r="E1674" s="11">
        <v>4.5384493420009386</v>
      </c>
      <c r="F1674" s="11">
        <v>7.954586388360374</v>
      </c>
    </row>
    <row r="1675" spans="1:6" ht="18" customHeight="1">
      <c r="A1675" s="94">
        <v>43340</v>
      </c>
      <c r="B1675" s="10">
        <v>3298.22</v>
      </c>
      <c r="C1675" s="11">
        <v>4.8534559639867858E-2</v>
      </c>
      <c r="D1675" s="11">
        <v>0.2910008666169972</v>
      </c>
      <c r="E1675" s="11">
        <v>4.5891866180434393</v>
      </c>
      <c r="F1675" s="11">
        <v>7.9656156706646275</v>
      </c>
    </row>
    <row r="1676" spans="1:6" ht="18" customHeight="1">
      <c r="A1676" s="94">
        <v>43341</v>
      </c>
      <c r="B1676" s="10">
        <v>3303.14</v>
      </c>
      <c r="C1676" s="11">
        <v>0.14917137122447688</v>
      </c>
      <c r="D1676" s="11">
        <v>0.44060632782447762</v>
      </c>
      <c r="E1676" s="11">
        <v>4.7452037418741044</v>
      </c>
      <c r="F1676" s="11">
        <v>8.0629964536686813</v>
      </c>
    </row>
    <row r="1677" spans="1:6" ht="18" customHeight="1">
      <c r="A1677" s="94">
        <v>43342</v>
      </c>
      <c r="B1677" s="10">
        <v>3296.24</v>
      </c>
      <c r="C1677" s="11">
        <v>-0.20889214504986597</v>
      </c>
      <c r="D1677" s="11">
        <v>0.23079379076520468</v>
      </c>
      <c r="E1677" s="11">
        <v>4.5263992389408481</v>
      </c>
      <c r="F1677" s="11">
        <v>7.81821393291946</v>
      </c>
    </row>
    <row r="1678" spans="1:6" ht="18" customHeight="1">
      <c r="A1678" s="94">
        <v>43343</v>
      </c>
      <c r="B1678" s="10">
        <v>3290.93</v>
      </c>
      <c r="C1678" s="11">
        <v>-0.16109263888551828</v>
      </c>
      <c r="D1678" s="11">
        <v>6.9329360071757051E-2</v>
      </c>
      <c r="E1678" s="11">
        <v>4.3580149040748362</v>
      </c>
      <c r="F1678" s="11">
        <v>7.5130024567455989</v>
      </c>
    </row>
    <row r="1679" spans="1:6" ht="18" customHeight="1">
      <c r="A1679" s="94">
        <v>43346</v>
      </c>
      <c r="B1679" s="10">
        <v>3293.08</v>
      </c>
      <c r="C1679" s="11">
        <v>6.5331076625763096E-2</v>
      </c>
      <c r="D1679" s="11">
        <v>6.5331076625763096E-2</v>
      </c>
      <c r="E1679" s="11">
        <v>4.4261931187569381</v>
      </c>
      <c r="F1679" s="11">
        <v>7.4989553953828336</v>
      </c>
    </row>
    <row r="1680" spans="1:6" ht="18" customHeight="1">
      <c r="A1680" s="94">
        <v>43347</v>
      </c>
      <c r="B1680" s="10">
        <v>3289.51</v>
      </c>
      <c r="C1680" s="11">
        <v>-0.1084091488818939</v>
      </c>
      <c r="D1680" s="11">
        <v>-4.3148897120259821E-2</v>
      </c>
      <c r="E1680" s="11">
        <v>4.3129855715871246</v>
      </c>
      <c r="F1680" s="11">
        <v>7.3288111481978335</v>
      </c>
    </row>
    <row r="1681" spans="1:6" ht="18" customHeight="1">
      <c r="A1681" s="94">
        <v>43348</v>
      </c>
      <c r="B1681" s="10">
        <v>3288.78</v>
      </c>
      <c r="C1681" s="11">
        <v>-2.2191755003020397E-2</v>
      </c>
      <c r="D1681" s="11">
        <v>-6.5331076625740891E-2</v>
      </c>
      <c r="E1681" s="11">
        <v>4.2898366893927342</v>
      </c>
      <c r="F1681" s="11">
        <v>7.2906403940886655</v>
      </c>
    </row>
    <row r="1682" spans="1:6" ht="18" customHeight="1">
      <c r="A1682" s="94">
        <v>43349</v>
      </c>
      <c r="B1682" s="10">
        <v>3290.28</v>
      </c>
      <c r="C1682" s="11">
        <v>4.5609618156272624E-2</v>
      </c>
      <c r="D1682" s="11">
        <v>-1.9751255724054229E-2</v>
      </c>
      <c r="E1682" s="11">
        <v>4.3374028856825841</v>
      </c>
      <c r="F1682" s="11">
        <v>6.9012011553444497</v>
      </c>
    </row>
    <row r="1683" spans="1:6" ht="18" customHeight="1">
      <c r="A1683" s="94">
        <v>43353</v>
      </c>
      <c r="B1683" s="10">
        <v>3293.32</v>
      </c>
      <c r="C1683" s="11">
        <v>9.2393352541431106E-2</v>
      </c>
      <c r="D1683" s="11">
        <v>7.262384797004362E-2</v>
      </c>
      <c r="E1683" s="11">
        <v>4.4338037101633088</v>
      </c>
      <c r="F1683" s="11">
        <v>6.8943915920945509</v>
      </c>
    </row>
    <row r="1684" spans="1:6" ht="18" customHeight="1">
      <c r="A1684" s="94">
        <v>43354</v>
      </c>
      <c r="B1684" s="10">
        <v>3294.1</v>
      </c>
      <c r="C1684" s="11">
        <v>2.3684306414195611E-2</v>
      </c>
      <c r="D1684" s="11">
        <v>9.6325354838899813E-2</v>
      </c>
      <c r="E1684" s="11">
        <v>4.4585381322340245</v>
      </c>
      <c r="F1684" s="11">
        <v>6.8344052124785559</v>
      </c>
    </row>
    <row r="1685" spans="1:6" ht="18" customHeight="1">
      <c r="A1685" s="94">
        <v>43355</v>
      </c>
      <c r="B1685" s="10">
        <v>3291.98</v>
      </c>
      <c r="C1685" s="11">
        <v>-6.4357487629396193E-2</v>
      </c>
      <c r="D1685" s="11">
        <v>3.1905874631199538E-2</v>
      </c>
      <c r="E1685" s="11">
        <v>4.3913112414777133</v>
      </c>
      <c r="F1685" s="11">
        <v>6.7542238220319906</v>
      </c>
    </row>
    <row r="1686" spans="1:6" ht="18" customHeight="1">
      <c r="A1686" s="94">
        <v>43356</v>
      </c>
      <c r="B1686" s="10">
        <v>3291.48</v>
      </c>
      <c r="C1686" s="11">
        <v>-1.5188427633217039E-2</v>
      </c>
      <c r="D1686" s="11">
        <v>1.6712600997292881E-2</v>
      </c>
      <c r="E1686" s="11">
        <v>4.3754558427144374</v>
      </c>
      <c r="F1686" s="11">
        <v>6.6992563585557718</v>
      </c>
    </row>
    <row r="1687" spans="1:6" ht="18" customHeight="1">
      <c r="A1687" s="94">
        <v>43357</v>
      </c>
      <c r="B1687" s="10">
        <v>3293.08</v>
      </c>
      <c r="C1687" s="11">
        <v>4.86103515743741E-2</v>
      </c>
      <c r="D1687" s="11">
        <v>6.5331076625763096E-2</v>
      </c>
      <c r="E1687" s="11">
        <v>4.4261931187569381</v>
      </c>
      <c r="F1687" s="11">
        <v>6.5766520921592075</v>
      </c>
    </row>
    <row r="1688" spans="1:6" ht="18" customHeight="1">
      <c r="A1688" s="94">
        <v>43360</v>
      </c>
      <c r="B1688" s="10">
        <v>3299.25</v>
      </c>
      <c r="C1688" s="11">
        <v>0.18736259064462413</v>
      </c>
      <c r="D1688" s="11">
        <v>0.25281607326805844</v>
      </c>
      <c r="E1688" s="11">
        <v>4.6218487394958041</v>
      </c>
      <c r="F1688" s="11">
        <v>6.5759380814554458</v>
      </c>
    </row>
    <row r="1689" spans="1:6" ht="18" customHeight="1">
      <c r="A1689" s="94">
        <v>43361</v>
      </c>
      <c r="B1689" s="10">
        <v>3303.31</v>
      </c>
      <c r="C1689" s="11">
        <v>0.1230582708191319</v>
      </c>
      <c r="D1689" s="11">
        <v>0.3761854551752819</v>
      </c>
      <c r="E1689" s="11">
        <v>4.7505945774536151</v>
      </c>
      <c r="F1689" s="11">
        <v>6.5693878077737189</v>
      </c>
    </row>
    <row r="1690" spans="1:6" ht="18" customHeight="1">
      <c r="A1690" s="94">
        <v>43362</v>
      </c>
      <c r="B1690" s="10">
        <v>3300.12</v>
      </c>
      <c r="C1690" s="11">
        <v>-9.6569804226676048E-2</v>
      </c>
      <c r="D1690" s="11">
        <v>0.27925236939101428</v>
      </c>
      <c r="E1690" s="11">
        <v>4.6494371333438922</v>
      </c>
      <c r="F1690" s="11">
        <v>6.3145313793647739</v>
      </c>
    </row>
    <row r="1691" spans="1:6" ht="18" customHeight="1">
      <c r="A1691" s="94">
        <v>43363</v>
      </c>
      <c r="B1691" s="10">
        <v>3298.77</v>
      </c>
      <c r="C1691" s="11">
        <v>-4.0907603359874312E-2</v>
      </c>
      <c r="D1691" s="11">
        <v>0.23823053057949739</v>
      </c>
      <c r="E1691" s="11">
        <v>4.6066275566830406</v>
      </c>
      <c r="F1691" s="11">
        <v>6.191673400012232</v>
      </c>
    </row>
    <row r="1692" spans="1:6" ht="18" customHeight="1">
      <c r="A1692" s="94">
        <v>43364</v>
      </c>
      <c r="B1692" s="10">
        <v>3301.96</v>
      </c>
      <c r="C1692" s="11">
        <v>9.6702710404183989E-2</v>
      </c>
      <c r="D1692" s="11">
        <v>0.33516361636376502</v>
      </c>
      <c r="E1692" s="11">
        <v>4.7077850007927635</v>
      </c>
      <c r="F1692" s="11">
        <v>6.1426546271621918</v>
      </c>
    </row>
    <row r="1693" spans="1:6" ht="18" customHeight="1">
      <c r="A1693" s="94">
        <v>43367</v>
      </c>
      <c r="B1693" s="10">
        <v>3303.35</v>
      </c>
      <c r="C1693" s="11">
        <v>4.2096209524045136E-2</v>
      </c>
      <c r="D1693" s="11">
        <v>0.37740091706599532</v>
      </c>
      <c r="E1693" s="11">
        <v>4.7518630093546843</v>
      </c>
      <c r="F1693" s="11">
        <v>6.1409343139806394</v>
      </c>
    </row>
    <row r="1694" spans="1:6" ht="18" customHeight="1">
      <c r="A1694" s="94">
        <v>43368</v>
      </c>
      <c r="B1694" s="10">
        <v>3307.11</v>
      </c>
      <c r="C1694" s="11">
        <v>0.11382384549019076</v>
      </c>
      <c r="D1694" s="11">
        <v>0.49165433479290144</v>
      </c>
      <c r="E1694" s="11">
        <v>4.8710956080545431</v>
      </c>
      <c r="F1694" s="11">
        <v>6.5585972238332735</v>
      </c>
    </row>
    <row r="1695" spans="1:6" ht="18" customHeight="1">
      <c r="A1695" s="94">
        <v>43369</v>
      </c>
      <c r="B1695" s="10">
        <v>3302.46</v>
      </c>
      <c r="C1695" s="11">
        <v>-0.14060614857080989</v>
      </c>
      <c r="D1695" s="11">
        <v>0.35035688999767167</v>
      </c>
      <c r="E1695" s="11">
        <v>4.7236403995560394</v>
      </c>
      <c r="F1695" s="11">
        <v>6.2971140909354295</v>
      </c>
    </row>
    <row r="1696" spans="1:6" ht="18" customHeight="1">
      <c r="A1696" s="94">
        <v>43370</v>
      </c>
      <c r="B1696" s="10">
        <v>3305.53</v>
      </c>
      <c r="C1696" s="11">
        <v>9.2961004826719318E-2</v>
      </c>
      <c r="D1696" s="11">
        <v>0.44364359010979904</v>
      </c>
      <c r="E1696" s="11">
        <v>4.820992547962577</v>
      </c>
      <c r="F1696" s="11">
        <v>6.4445804083209879</v>
      </c>
    </row>
    <row r="1697" spans="1:6" ht="18" customHeight="1">
      <c r="A1697" s="94">
        <v>43371</v>
      </c>
      <c r="B1697" s="10">
        <v>3306.29</v>
      </c>
      <c r="C1697" s="11">
        <v>2.2991774390179742E-2</v>
      </c>
      <c r="D1697" s="11">
        <v>0.46673736603330962</v>
      </c>
      <c r="E1697" s="11">
        <v>4.8450927540827582</v>
      </c>
      <c r="F1697" s="11">
        <v>6.4251870163647418</v>
      </c>
    </row>
    <row r="1698" spans="1:6" ht="18" customHeight="1">
      <c r="A1698" s="94">
        <v>43374</v>
      </c>
      <c r="B1698" s="10">
        <v>3297.07</v>
      </c>
      <c r="C1698" s="11">
        <v>-0.27886241073831197</v>
      </c>
      <c r="D1698" s="11">
        <v>-0.27886241073831197</v>
      </c>
      <c r="E1698" s="11">
        <v>4.5527192008879114</v>
      </c>
      <c r="F1698" s="11">
        <v>5.9010390736666363</v>
      </c>
    </row>
    <row r="1699" spans="1:6" ht="18" customHeight="1">
      <c r="A1699" s="94">
        <v>43375</v>
      </c>
      <c r="B1699" s="10">
        <v>3303.19</v>
      </c>
      <c r="C1699" s="11">
        <v>0.18559999999999999</v>
      </c>
      <c r="D1699" s="11">
        <v>-9.3799999999999994E-2</v>
      </c>
      <c r="E1699" s="11">
        <v>4.7468000000000004</v>
      </c>
      <c r="F1699" s="11">
        <v>6.0240999999999998</v>
      </c>
    </row>
    <row r="1700" spans="1:6" ht="18" customHeight="1">
      <c r="A1700" s="94">
        <v>43376</v>
      </c>
      <c r="B1700" s="10">
        <v>3315.32</v>
      </c>
      <c r="C1700" s="11">
        <v>0.36720000000000003</v>
      </c>
      <c r="D1700" s="11">
        <v>0.27310000000000001</v>
      </c>
      <c r="E1700" s="11">
        <v>5.1314000000000002</v>
      </c>
      <c r="F1700" s="11">
        <v>6.1334</v>
      </c>
    </row>
    <row r="1701" spans="1:6" ht="18" customHeight="1">
      <c r="A1701" s="94">
        <v>43377</v>
      </c>
      <c r="B1701" s="10">
        <v>3319.66</v>
      </c>
      <c r="C1701" s="11">
        <v>0.13089999999999999</v>
      </c>
      <c r="D1701" s="11">
        <v>0.40439999999999998</v>
      </c>
      <c r="E1701" s="11">
        <v>5.2690999999999999</v>
      </c>
      <c r="F1701" s="11">
        <v>6.2409999999999997</v>
      </c>
    </row>
    <row r="1702" spans="1:6" ht="18" customHeight="1">
      <c r="A1702" s="94">
        <v>43378</v>
      </c>
      <c r="B1702" s="10">
        <v>3319.41</v>
      </c>
      <c r="C1702" s="11">
        <v>-7.4999999999999997E-3</v>
      </c>
      <c r="D1702" s="11">
        <v>0.39679999999999999</v>
      </c>
      <c r="E1702" s="11">
        <v>5.2610999999999999</v>
      </c>
      <c r="F1702" s="11">
        <v>6.2786</v>
      </c>
    </row>
    <row r="1703" spans="1:6" ht="18" customHeight="1">
      <c r="A1703" s="94">
        <v>43381</v>
      </c>
      <c r="B1703" s="10">
        <v>3343.4</v>
      </c>
      <c r="C1703" s="11">
        <v>0.72270000000000001</v>
      </c>
      <c r="D1703" s="11">
        <v>1.1224000000000001</v>
      </c>
      <c r="E1703" s="11">
        <v>6.0218999999999996</v>
      </c>
      <c r="F1703" s="11">
        <v>6.9394999999999998</v>
      </c>
    </row>
    <row r="1704" spans="1:6" ht="18" customHeight="1">
      <c r="A1704" s="94">
        <v>43382</v>
      </c>
      <c r="B1704" s="10">
        <v>3348.16</v>
      </c>
      <c r="C1704" s="11">
        <v>0.1424</v>
      </c>
      <c r="D1704" s="11">
        <v>1.2664</v>
      </c>
      <c r="E1704" s="11">
        <v>6.1727999999999996</v>
      </c>
      <c r="F1704" s="11">
        <v>7.1878000000000002</v>
      </c>
    </row>
    <row r="1705" spans="1:6" ht="18" customHeight="1">
      <c r="A1705" s="94">
        <v>43383</v>
      </c>
      <c r="B1705" s="10">
        <v>3338.25</v>
      </c>
      <c r="C1705" s="11">
        <v>-0.29599999999999999</v>
      </c>
      <c r="D1705" s="11">
        <v>0.96660000000000001</v>
      </c>
      <c r="E1705" s="11">
        <v>5.8586</v>
      </c>
      <c r="F1705" s="11">
        <v>6.5991999999999997</v>
      </c>
    </row>
    <row r="1706" spans="1:6" ht="18" customHeight="1">
      <c r="A1706" s="94">
        <v>43384</v>
      </c>
      <c r="B1706" s="10">
        <v>3332.16</v>
      </c>
      <c r="C1706" s="11">
        <v>-0.18240000000000001</v>
      </c>
      <c r="D1706" s="11">
        <v>0.78239999999999998</v>
      </c>
      <c r="E1706" s="11">
        <v>5.6654999999999998</v>
      </c>
      <c r="F1706" s="11">
        <v>6.3650000000000002</v>
      </c>
    </row>
    <row r="1707" spans="1:6" ht="18" customHeight="1">
      <c r="A1707" s="94">
        <v>43388</v>
      </c>
      <c r="B1707" s="10">
        <v>3333.42</v>
      </c>
      <c r="C1707" s="11">
        <v>3.78E-2</v>
      </c>
      <c r="D1707" s="11">
        <v>0.8206</v>
      </c>
      <c r="E1707" s="11">
        <v>5.7054</v>
      </c>
      <c r="F1707" s="11">
        <v>6.3681999999999999</v>
      </c>
    </row>
    <row r="1708" spans="1:6" ht="18" customHeight="1">
      <c r="A1708" s="94">
        <v>43389</v>
      </c>
      <c r="B1708" s="10">
        <v>3348.51</v>
      </c>
      <c r="C1708" s="11">
        <v>0.45269999999999999</v>
      </c>
      <c r="D1708" s="11">
        <v>1.2769999999999999</v>
      </c>
      <c r="E1708" s="11">
        <v>6.1839000000000004</v>
      </c>
      <c r="F1708" s="11">
        <v>6.9230999999999998</v>
      </c>
    </row>
    <row r="1709" spans="1:6" ht="18" customHeight="1">
      <c r="A1709" s="94">
        <v>43390</v>
      </c>
      <c r="B1709" s="10">
        <v>3351.45</v>
      </c>
      <c r="C1709" s="11">
        <v>8.7800000000000003E-2</v>
      </c>
      <c r="D1709" s="11">
        <v>1.3658999999999999</v>
      </c>
      <c r="E1709" s="11">
        <v>6.2771999999999997</v>
      </c>
      <c r="F1709" s="11">
        <v>7.1185</v>
      </c>
    </row>
    <row r="1710" spans="1:6" ht="18" customHeight="1">
      <c r="A1710" s="94">
        <v>43391</v>
      </c>
      <c r="B1710" s="10">
        <v>3341.55</v>
      </c>
      <c r="C1710" s="11">
        <v>-0.2954</v>
      </c>
      <c r="D1710" s="11">
        <v>1.0665</v>
      </c>
      <c r="E1710" s="11">
        <v>5.9631999999999996</v>
      </c>
      <c r="F1710" s="11">
        <v>6.6154000000000002</v>
      </c>
    </row>
    <row r="1711" spans="1:6" ht="18" customHeight="1">
      <c r="A1711" s="94">
        <v>43392</v>
      </c>
      <c r="B1711" s="10">
        <v>3342.93</v>
      </c>
      <c r="C1711" s="11">
        <v>4.1300000000000003E-2</v>
      </c>
      <c r="D1711" s="11">
        <v>1.1082000000000001</v>
      </c>
      <c r="E1711" s="11">
        <v>6.0069999999999997</v>
      </c>
      <c r="F1711" s="11">
        <v>6.6811999999999996</v>
      </c>
    </row>
    <row r="1712" spans="1:6" ht="18" customHeight="1">
      <c r="A1712" s="94">
        <v>43395</v>
      </c>
      <c r="B1712" s="10">
        <v>3355.6</v>
      </c>
      <c r="C1712" s="11">
        <v>0.379</v>
      </c>
      <c r="D1712" s="11">
        <v>1.4914000000000001</v>
      </c>
      <c r="E1712" s="11">
        <v>6.4088000000000003</v>
      </c>
      <c r="F1712" s="11">
        <v>6.9047000000000001</v>
      </c>
    </row>
    <row r="1713" spans="1:6" ht="18" customHeight="1">
      <c r="A1713" s="94">
        <v>43396</v>
      </c>
      <c r="B1713" s="10">
        <v>3353.45</v>
      </c>
      <c r="C1713" s="11">
        <v>-6.4100000000000004E-2</v>
      </c>
      <c r="D1713" s="11">
        <v>1.4263999999999999</v>
      </c>
      <c r="E1713" s="11">
        <v>6.3406000000000002</v>
      </c>
      <c r="F1713" s="11">
        <v>7.0514000000000001</v>
      </c>
    </row>
    <row r="1714" spans="1:6" ht="18" customHeight="1">
      <c r="A1714" s="94">
        <v>43397</v>
      </c>
      <c r="B1714" s="10">
        <v>3339.81</v>
      </c>
      <c r="C1714" s="11">
        <v>-0.40670000000000001</v>
      </c>
      <c r="D1714" s="11">
        <v>1.0138</v>
      </c>
      <c r="E1714" s="11">
        <v>5.9080000000000004</v>
      </c>
      <c r="F1714" s="11">
        <v>6.4908999999999999</v>
      </c>
    </row>
    <row r="1715" spans="1:6" ht="18" customHeight="1">
      <c r="A1715" s="94">
        <v>43398</v>
      </c>
      <c r="B1715" s="10">
        <v>3348.94</v>
      </c>
      <c r="C1715" s="11">
        <v>0.27339999999999998</v>
      </c>
      <c r="D1715" s="11">
        <v>1.29</v>
      </c>
      <c r="E1715" s="11">
        <v>6.1976000000000004</v>
      </c>
      <c r="F1715" s="11">
        <v>6.6517999999999997</v>
      </c>
    </row>
    <row r="1716" spans="1:6" ht="18" customHeight="1">
      <c r="A1716" s="94">
        <v>43399</v>
      </c>
      <c r="B1716" s="10">
        <v>3362.76</v>
      </c>
      <c r="C1716" s="11">
        <v>0.41270000000000001</v>
      </c>
      <c r="D1716" s="11">
        <v>1.708</v>
      </c>
      <c r="E1716" s="11">
        <v>6.6357999999999997</v>
      </c>
      <c r="F1716" s="11">
        <v>7.4793000000000003</v>
      </c>
    </row>
    <row r="1717" spans="1:6" ht="18" customHeight="1">
      <c r="A1717" s="94">
        <v>43402</v>
      </c>
      <c r="B1717" s="10">
        <v>3346.94</v>
      </c>
      <c r="C1717" s="11">
        <v>-0.47039999999999998</v>
      </c>
      <c r="D1717" s="11">
        <v>1.2295</v>
      </c>
      <c r="E1717" s="11">
        <v>6.1341000000000001</v>
      </c>
      <c r="F1717" s="11">
        <v>6.9261999999999997</v>
      </c>
    </row>
    <row r="1718" spans="1:6" ht="18" customHeight="1">
      <c r="A1718" s="94">
        <v>43403</v>
      </c>
      <c r="B1718" s="10">
        <v>3366.57</v>
      </c>
      <c r="C1718" s="11">
        <v>0.58650000000000002</v>
      </c>
      <c r="D1718" s="11">
        <v>1.8231999999999999</v>
      </c>
      <c r="E1718" s="11">
        <v>6.7565999999999997</v>
      </c>
      <c r="F1718" s="11">
        <v>7.8537999999999997</v>
      </c>
    </row>
    <row r="1719" spans="1:6" ht="18" customHeight="1">
      <c r="A1719" s="94">
        <v>43404</v>
      </c>
      <c r="B1719" s="10">
        <v>3372.43</v>
      </c>
      <c r="C1719" s="11">
        <v>0.1741</v>
      </c>
      <c r="D1719" s="11">
        <v>2.0004</v>
      </c>
      <c r="E1719" s="11">
        <v>6.9424000000000001</v>
      </c>
      <c r="F1719" s="11">
        <v>8.0466999999999995</v>
      </c>
    </row>
    <row r="1720" spans="1:6" ht="18" customHeight="1">
      <c r="A1720" s="94">
        <v>43405</v>
      </c>
      <c r="B1720" s="10">
        <v>3374.56</v>
      </c>
      <c r="C1720" s="11">
        <v>6.3200000000000006E-2</v>
      </c>
      <c r="D1720" s="11">
        <v>6.3200000000000006E-2</v>
      </c>
      <c r="E1720" s="11">
        <v>7.01</v>
      </c>
      <c r="F1720" s="11">
        <v>8.1755999999999993</v>
      </c>
    </row>
    <row r="1721" spans="1:6" ht="18" customHeight="1">
      <c r="A1721" s="94">
        <v>43409</v>
      </c>
      <c r="B1721" s="10">
        <v>3381.19</v>
      </c>
      <c r="C1721" s="11">
        <v>0.19650000000000001</v>
      </c>
      <c r="D1721" s="11">
        <v>0.25979999999999998</v>
      </c>
      <c r="E1721" s="11">
        <v>7.2202000000000002</v>
      </c>
      <c r="F1721" s="11">
        <v>8.6385000000000005</v>
      </c>
    </row>
    <row r="1722" spans="1:6" ht="18" customHeight="1">
      <c r="A1722" s="94">
        <v>43410</v>
      </c>
      <c r="B1722" s="10">
        <v>3372.69</v>
      </c>
      <c r="C1722" s="11">
        <v>-0.25140000000000001</v>
      </c>
      <c r="D1722" s="11">
        <v>7.7000000000000002E-3</v>
      </c>
      <c r="E1722" s="11">
        <v>6.9507000000000003</v>
      </c>
      <c r="F1722" s="11">
        <v>8.2635000000000005</v>
      </c>
    </row>
    <row r="1723" spans="1:6" ht="18" customHeight="1">
      <c r="A1723" s="94">
        <v>43411</v>
      </c>
      <c r="B1723" s="10">
        <v>3363.88</v>
      </c>
      <c r="C1723" s="11">
        <v>-0.26119999999999999</v>
      </c>
      <c r="D1723" s="11">
        <v>-0.2535</v>
      </c>
      <c r="E1723" s="11">
        <v>6.6712999999999996</v>
      </c>
      <c r="F1723" s="11">
        <v>8.3507999999999996</v>
      </c>
    </row>
    <row r="1724" spans="1:6" ht="18" customHeight="1">
      <c r="A1724" s="94">
        <v>43412</v>
      </c>
      <c r="B1724" s="10">
        <v>3352.7</v>
      </c>
      <c r="C1724" s="11">
        <v>-0.33239999999999997</v>
      </c>
      <c r="D1724" s="11">
        <v>-0.58499999999999996</v>
      </c>
      <c r="E1724" s="11">
        <v>6.3167999999999997</v>
      </c>
      <c r="F1724" s="11">
        <v>7.5621</v>
      </c>
    </row>
    <row r="1725" spans="1:6" ht="18" customHeight="1">
      <c r="A1725" s="94">
        <v>43413</v>
      </c>
      <c r="B1725" s="10">
        <v>3355.01</v>
      </c>
      <c r="C1725" s="11">
        <v>6.8900000000000003E-2</v>
      </c>
      <c r="D1725" s="11">
        <v>-0.51649999999999996</v>
      </c>
      <c r="E1725" s="11">
        <v>6.39</v>
      </c>
      <c r="F1725" s="11">
        <v>7.9162999999999997</v>
      </c>
    </row>
    <row r="1726" spans="1:6" ht="18" customHeight="1">
      <c r="A1726" s="94">
        <v>43416</v>
      </c>
      <c r="B1726" s="10">
        <v>3354.61</v>
      </c>
      <c r="C1726" s="11">
        <v>-1.1900000000000001E-2</v>
      </c>
      <c r="D1726" s="11">
        <v>-0.52839999999999998</v>
      </c>
      <c r="E1726" s="11">
        <v>6.3773999999999997</v>
      </c>
      <c r="F1726" s="11">
        <v>8.1232000000000006</v>
      </c>
    </row>
    <row r="1727" spans="1:6" ht="18" customHeight="1">
      <c r="A1727" s="94">
        <v>43417</v>
      </c>
      <c r="B1727" s="10">
        <v>3347.69</v>
      </c>
      <c r="C1727" s="11">
        <v>-0.20630000000000001</v>
      </c>
      <c r="D1727" s="11">
        <v>-0.73360000000000003</v>
      </c>
      <c r="E1727" s="11">
        <v>6.1578999999999997</v>
      </c>
      <c r="F1727" s="11">
        <v>7.8563999999999998</v>
      </c>
    </row>
    <row r="1728" spans="1:6" ht="18" customHeight="1">
      <c r="A1728" s="94">
        <v>43418</v>
      </c>
      <c r="B1728" s="10">
        <v>3356.67</v>
      </c>
      <c r="C1728" s="11">
        <v>0.26819999999999999</v>
      </c>
      <c r="D1728" s="11">
        <v>-0.46729999999999999</v>
      </c>
      <c r="E1728" s="11">
        <v>6.4427000000000003</v>
      </c>
      <c r="F1728" s="11">
        <v>8.4499999999999993</v>
      </c>
    </row>
    <row r="1729" spans="1:6" ht="18" customHeight="1">
      <c r="A1729" s="94">
        <v>43420</v>
      </c>
      <c r="B1729" s="10">
        <v>3372.75</v>
      </c>
      <c r="C1729" s="11">
        <v>0.47899999999999998</v>
      </c>
      <c r="D1729" s="11">
        <v>9.4999999999999998E-3</v>
      </c>
      <c r="E1729" s="11">
        <v>6.9526000000000003</v>
      </c>
      <c r="F1729" s="11">
        <v>8.5456000000000003</v>
      </c>
    </row>
    <row r="1730" spans="1:6" ht="18" customHeight="1">
      <c r="A1730" s="94">
        <v>43423</v>
      </c>
      <c r="B1730" s="10">
        <v>3369.93</v>
      </c>
      <c r="C1730" s="11">
        <v>-8.3599999999999994E-2</v>
      </c>
      <c r="D1730" s="11">
        <v>-7.4099999999999999E-2</v>
      </c>
      <c r="E1730" s="11">
        <v>6.8632</v>
      </c>
      <c r="F1730" s="11">
        <v>8.1780000000000008</v>
      </c>
    </row>
    <row r="1731" spans="1:6" ht="18" customHeight="1">
      <c r="A1731" s="94">
        <v>43424</v>
      </c>
      <c r="B1731" s="10">
        <v>3371.2</v>
      </c>
      <c r="C1731" s="11">
        <v>3.7699999999999997E-2</v>
      </c>
      <c r="D1731" s="11">
        <v>-3.6499999999999998E-2</v>
      </c>
      <c r="E1731" s="11">
        <v>6.9034000000000004</v>
      </c>
      <c r="F1731" s="11">
        <v>8.173</v>
      </c>
    </row>
    <row r="1732" spans="1:6" ht="18" customHeight="1">
      <c r="A1732" s="94">
        <v>43425</v>
      </c>
      <c r="B1732" s="10">
        <v>3365.97</v>
      </c>
      <c r="C1732" s="11">
        <v>-0.15509999999999999</v>
      </c>
      <c r="D1732" s="11">
        <v>-0.19159999999999999</v>
      </c>
      <c r="E1732" s="11">
        <v>6.7375999999999996</v>
      </c>
      <c r="F1732" s="11">
        <v>7.6676000000000002</v>
      </c>
    </row>
    <row r="1733" spans="1:6" ht="18" customHeight="1">
      <c r="A1733" s="94">
        <v>43426</v>
      </c>
      <c r="B1733" s="10">
        <v>3370.37</v>
      </c>
      <c r="C1733" s="11">
        <v>0.13070000000000001</v>
      </c>
      <c r="D1733" s="11">
        <v>-6.1100000000000002E-2</v>
      </c>
      <c r="E1733" s="11">
        <v>6.8771000000000004</v>
      </c>
      <c r="F1733" s="11">
        <v>7.8532000000000002</v>
      </c>
    </row>
    <row r="1734" spans="1:6" ht="18" customHeight="1">
      <c r="A1734" s="94">
        <v>43427</v>
      </c>
      <c r="B1734" s="10">
        <v>3364.17</v>
      </c>
      <c r="C1734" s="11">
        <v>-0.184</v>
      </c>
      <c r="D1734" s="11">
        <v>-0.24490000000000001</v>
      </c>
      <c r="E1734" s="11">
        <v>6.6805000000000003</v>
      </c>
      <c r="F1734" s="11">
        <v>7.5639000000000003</v>
      </c>
    </row>
    <row r="1735" spans="1:6" ht="18" customHeight="1">
      <c r="A1735" s="94">
        <v>43430</v>
      </c>
      <c r="B1735" s="10">
        <v>3352.78</v>
      </c>
      <c r="C1735" s="11">
        <v>-0.33860000000000001</v>
      </c>
      <c r="D1735" s="11">
        <v>-0.5827</v>
      </c>
      <c r="E1735" s="11">
        <v>6.3193000000000001</v>
      </c>
      <c r="F1735" s="11">
        <v>7.1340000000000003</v>
      </c>
    </row>
    <row r="1736" spans="1:6" ht="18" customHeight="1">
      <c r="A1736" s="94">
        <v>43431</v>
      </c>
      <c r="B1736" s="10">
        <v>3367.67</v>
      </c>
      <c r="C1736" s="11">
        <v>0.44409999999999999</v>
      </c>
      <c r="D1736" s="11">
        <v>-0.1411</v>
      </c>
      <c r="E1736" s="11">
        <v>6.7915000000000001</v>
      </c>
      <c r="F1736" s="11">
        <v>7.7267999999999999</v>
      </c>
    </row>
    <row r="1737" spans="1:6" ht="18" customHeight="1">
      <c r="A1737" s="94">
        <v>43432</v>
      </c>
      <c r="B1737" s="10">
        <v>3374.35</v>
      </c>
      <c r="C1737" s="11">
        <v>0.19839999999999999</v>
      </c>
      <c r="D1737" s="11">
        <v>5.6899999999999999E-2</v>
      </c>
      <c r="E1737" s="11">
        <v>7.0033000000000003</v>
      </c>
      <c r="F1737" s="11">
        <v>7.8601000000000001</v>
      </c>
    </row>
    <row r="1738" spans="1:6" ht="18" customHeight="1">
      <c r="A1738" s="94">
        <v>43433</v>
      </c>
      <c r="B1738" s="10">
        <v>3375.41</v>
      </c>
      <c r="C1738" s="11">
        <v>3.1399999999999997E-2</v>
      </c>
      <c r="D1738" s="11">
        <v>8.8400000000000006E-2</v>
      </c>
      <c r="E1738" s="11">
        <v>7.0369000000000002</v>
      </c>
      <c r="F1738" s="11">
        <v>8.3486999999999991</v>
      </c>
    </row>
    <row r="1739" spans="1:6" ht="18" customHeight="1">
      <c r="A1739" s="94">
        <v>43434</v>
      </c>
      <c r="B1739" s="10">
        <v>3375.97</v>
      </c>
      <c r="C1739" s="11">
        <v>1.66E-2</v>
      </c>
      <c r="D1739" s="11">
        <v>0.105</v>
      </c>
      <c r="E1739" s="11">
        <v>7.0547000000000004</v>
      </c>
      <c r="F1739" s="11">
        <v>8.4871999999999996</v>
      </c>
    </row>
    <row r="1740" spans="1:6" ht="18" customHeight="1">
      <c r="A1740" s="94">
        <v>43437</v>
      </c>
      <c r="B1740" s="10">
        <v>3377.81</v>
      </c>
      <c r="C1740" s="11">
        <v>5.45E-2</v>
      </c>
      <c r="D1740" s="11">
        <v>5.45E-2</v>
      </c>
      <c r="E1740" s="11">
        <v>7.1130000000000004</v>
      </c>
      <c r="F1740" s="11">
        <v>8.5945</v>
      </c>
    </row>
    <row r="1741" spans="1:6" ht="18" customHeight="1">
      <c r="A1741" s="94">
        <v>43438</v>
      </c>
      <c r="B1741" s="10">
        <v>3365.15</v>
      </c>
      <c r="C1741" s="11">
        <v>-0.37480000000000002</v>
      </c>
      <c r="D1741" s="11">
        <v>-0.32050000000000001</v>
      </c>
      <c r="E1741" s="11">
        <v>6.7115999999999998</v>
      </c>
      <c r="F1741" s="11">
        <v>8.0288000000000004</v>
      </c>
    </row>
    <row r="1742" spans="1:6" ht="18" customHeight="1">
      <c r="A1742" s="94">
        <v>43439</v>
      </c>
      <c r="B1742" s="10">
        <v>3369.46</v>
      </c>
      <c r="C1742" s="11">
        <v>0.12809999999999999</v>
      </c>
      <c r="D1742" s="11">
        <v>-0.1928</v>
      </c>
      <c r="E1742" s="11">
        <v>6.8483000000000001</v>
      </c>
      <c r="F1742" s="11">
        <v>8.2345000000000006</v>
      </c>
    </row>
    <row r="1743" spans="1:6" ht="18" customHeight="1">
      <c r="A1743" s="94">
        <v>43440</v>
      </c>
      <c r="B1743" s="10">
        <v>3364.5</v>
      </c>
      <c r="C1743" s="11">
        <v>-0.1472</v>
      </c>
      <c r="D1743" s="11">
        <v>-0.33979999999999999</v>
      </c>
      <c r="E1743" s="11">
        <v>6.6909999999999998</v>
      </c>
      <c r="F1743" s="11">
        <v>8.0516000000000005</v>
      </c>
    </row>
    <row r="1744" spans="1:6" ht="18" customHeight="1">
      <c r="A1744" s="94">
        <v>43441</v>
      </c>
      <c r="B1744" s="10">
        <v>3358.69</v>
      </c>
      <c r="C1744" s="11">
        <v>-0.17269999999999999</v>
      </c>
      <c r="D1744" s="11">
        <v>-0.51190000000000002</v>
      </c>
      <c r="E1744" s="11">
        <v>6.5067000000000004</v>
      </c>
      <c r="F1744" s="11">
        <v>8.0558999999999994</v>
      </c>
    </row>
    <row r="1745" spans="1:6" ht="18" customHeight="1">
      <c r="A1745" s="94">
        <v>43444</v>
      </c>
      <c r="B1745" s="10">
        <v>3343.62</v>
      </c>
      <c r="C1745" s="11">
        <v>-0.44869999999999999</v>
      </c>
      <c r="D1745" s="11">
        <v>-0.95820000000000005</v>
      </c>
      <c r="E1745" s="11">
        <v>6.0289000000000001</v>
      </c>
      <c r="F1745" s="11">
        <v>7.4794</v>
      </c>
    </row>
    <row r="1746" spans="1:6" ht="18" customHeight="1">
      <c r="A1746" s="94">
        <v>43445</v>
      </c>
      <c r="B1746" s="10">
        <v>3347.22</v>
      </c>
      <c r="C1746" s="11">
        <v>0.1077</v>
      </c>
      <c r="D1746" s="11">
        <v>-0.85160000000000002</v>
      </c>
      <c r="E1746" s="11">
        <v>6.1429999999999998</v>
      </c>
      <c r="F1746" s="11">
        <v>7.5727000000000002</v>
      </c>
    </row>
    <row r="1747" spans="1:6" ht="18" customHeight="1">
      <c r="A1747" s="94">
        <v>43446</v>
      </c>
      <c r="B1747" s="10">
        <v>3355.41</v>
      </c>
      <c r="C1747" s="11">
        <v>0.2447</v>
      </c>
      <c r="D1747" s="11">
        <v>-0.60899999999999999</v>
      </c>
      <c r="E1747" s="11">
        <v>6.4027000000000003</v>
      </c>
      <c r="F1747" s="11">
        <v>7.7336999999999998</v>
      </c>
    </row>
    <row r="1748" spans="1:6" ht="18" customHeight="1">
      <c r="A1748" s="94">
        <v>43447</v>
      </c>
      <c r="B1748" s="10">
        <v>3363.53</v>
      </c>
      <c r="C1748" s="11">
        <v>0.24199999999999999</v>
      </c>
      <c r="D1748" s="11">
        <v>-0.36849999999999999</v>
      </c>
      <c r="E1748" s="11">
        <v>6.6601999999999997</v>
      </c>
      <c r="F1748" s="11">
        <v>8.1768000000000001</v>
      </c>
    </row>
    <row r="1749" spans="1:6" ht="18" customHeight="1">
      <c r="A1749" s="94">
        <v>43448</v>
      </c>
      <c r="B1749" s="10">
        <v>3362.96</v>
      </c>
      <c r="C1749" s="11">
        <v>-1.6899999999999998E-2</v>
      </c>
      <c r="D1749" s="11">
        <v>-0.38540000000000002</v>
      </c>
      <c r="E1749" s="11">
        <v>6.6421000000000001</v>
      </c>
      <c r="F1749" s="11">
        <v>8.2827999999999999</v>
      </c>
    </row>
    <row r="1750" spans="1:6" ht="18" customHeight="1">
      <c r="A1750" s="94">
        <v>43451</v>
      </c>
      <c r="B1750" s="10">
        <v>3355.31</v>
      </c>
      <c r="C1750" s="11">
        <v>-0.22750000000000001</v>
      </c>
      <c r="D1750" s="11">
        <v>-0.61199999999999999</v>
      </c>
      <c r="E1750" s="11">
        <v>6.3996000000000004</v>
      </c>
      <c r="F1750" s="11">
        <v>7.8566000000000003</v>
      </c>
    </row>
    <row r="1751" spans="1:6" ht="18" customHeight="1">
      <c r="A1751" s="94">
        <v>43452</v>
      </c>
      <c r="B1751" s="10">
        <v>3356.01</v>
      </c>
      <c r="C1751" s="11">
        <v>2.0899999999999998E-2</v>
      </c>
      <c r="D1751" s="11">
        <v>-0.59119999999999995</v>
      </c>
      <c r="E1751" s="11">
        <v>6.4218000000000002</v>
      </c>
      <c r="F1751" s="11">
        <v>7.5743999999999998</v>
      </c>
    </row>
    <row r="1752" spans="1:6" ht="18" customHeight="1">
      <c r="A1752" s="94">
        <v>43453</v>
      </c>
      <c r="B1752" s="10">
        <v>3355.97</v>
      </c>
      <c r="C1752" s="11">
        <v>-1.1999999999999999E-3</v>
      </c>
      <c r="D1752" s="11">
        <v>-0.59240000000000004</v>
      </c>
      <c r="E1752" s="11">
        <v>6.4204999999999997</v>
      </c>
      <c r="F1752" s="11">
        <v>7.5496999999999996</v>
      </c>
    </row>
    <row r="1753" spans="1:6" ht="18" customHeight="1">
      <c r="A1753" s="94">
        <v>43454</v>
      </c>
      <c r="B1753" s="10">
        <v>3356.98</v>
      </c>
      <c r="C1753" s="11">
        <v>3.0099999999999998E-2</v>
      </c>
      <c r="D1753" s="11">
        <v>-0.5625</v>
      </c>
      <c r="E1753" s="11">
        <v>6.4524999999999997</v>
      </c>
      <c r="F1753" s="11">
        <v>7.3659999999999997</v>
      </c>
    </row>
    <row r="1754" spans="1:6" ht="18" customHeight="1">
      <c r="A1754" s="94">
        <v>43455</v>
      </c>
      <c r="B1754" s="10">
        <v>3357.51</v>
      </c>
      <c r="C1754" s="11">
        <v>1.5800000000000002E-2</v>
      </c>
      <c r="D1754" s="11">
        <v>-0.54679999999999995</v>
      </c>
      <c r="E1754" s="11">
        <v>6.4692999999999996</v>
      </c>
      <c r="F1754" s="11">
        <v>7.0961999999999996</v>
      </c>
    </row>
    <row r="1755" spans="1:6" ht="18" customHeight="1">
      <c r="A1755" s="94">
        <v>43458</v>
      </c>
      <c r="B1755" s="10">
        <v>3357.91</v>
      </c>
      <c r="C1755" s="11">
        <v>1.1900000000000001E-2</v>
      </c>
      <c r="D1755" s="11">
        <v>-0.53500000000000003</v>
      </c>
      <c r="E1755" s="11">
        <v>6.4820000000000002</v>
      </c>
      <c r="F1755" s="11">
        <v>7.0594999999999999</v>
      </c>
    </row>
    <row r="1756" spans="1:6" ht="18" customHeight="1">
      <c r="A1756" s="94">
        <v>43460</v>
      </c>
      <c r="B1756" s="10">
        <v>3356.13</v>
      </c>
      <c r="C1756" s="11">
        <v>-5.2999999999999999E-2</v>
      </c>
      <c r="D1756" s="11">
        <v>-0.5877</v>
      </c>
      <c r="E1756" s="11">
        <v>6.4256000000000002</v>
      </c>
      <c r="F1756" s="11">
        <v>6.7858999999999998</v>
      </c>
    </row>
    <row r="1757" spans="1:6" ht="18" customHeight="1">
      <c r="A1757" s="94">
        <v>43461</v>
      </c>
      <c r="B1757" s="10">
        <v>3360.03</v>
      </c>
      <c r="C1757" s="11">
        <v>0.1162</v>
      </c>
      <c r="D1757" s="11">
        <v>-0.47220000000000001</v>
      </c>
      <c r="E1757" s="11">
        <v>6.5491999999999999</v>
      </c>
      <c r="F1757" s="11">
        <v>6.8087</v>
      </c>
    </row>
    <row r="1758" spans="1:6" ht="18" customHeight="1">
      <c r="A1758" s="94">
        <v>43462</v>
      </c>
      <c r="B1758" s="10">
        <v>3375.75</v>
      </c>
      <c r="C1758" s="11">
        <v>0.46789999999999998</v>
      </c>
      <c r="D1758" s="11">
        <v>-6.4999999999999997E-3</v>
      </c>
      <c r="E1758" s="11">
        <v>7.0476999999999999</v>
      </c>
      <c r="F1758" s="11">
        <v>7.0932000000000004</v>
      </c>
    </row>
    <row r="1759" spans="1:6" ht="18" customHeight="1">
      <c r="A1759" s="94">
        <v>43465</v>
      </c>
      <c r="B1759" s="10">
        <v>3377.15</v>
      </c>
      <c r="C1759" s="11">
        <v>4.1500000000000002E-2</v>
      </c>
      <c r="D1759" s="11">
        <v>3.5000000000000003E-2</v>
      </c>
      <c r="E1759" s="11">
        <v>7.0921000000000003</v>
      </c>
      <c r="F1759" s="11">
        <v>7.0921000000000003</v>
      </c>
    </row>
    <row r="1760" spans="1:6" ht="18" customHeight="1">
      <c r="A1760" s="94">
        <v>43467</v>
      </c>
      <c r="B1760" s="10">
        <v>3401.11</v>
      </c>
      <c r="C1760" s="11">
        <v>0.70950000000000002</v>
      </c>
      <c r="D1760" s="11">
        <v>0.70950000000000002</v>
      </c>
      <c r="E1760" s="11">
        <v>0.70950000000000002</v>
      </c>
      <c r="F1760" s="11">
        <v>7.2854999999999999</v>
      </c>
    </row>
    <row r="1761" spans="1:6" ht="18" customHeight="1">
      <c r="A1761" s="94">
        <v>43468</v>
      </c>
      <c r="B1761" s="10">
        <v>3410.88</v>
      </c>
      <c r="C1761" s="11">
        <v>0.2873</v>
      </c>
      <c r="D1761" s="11">
        <v>0.99880000000000002</v>
      </c>
      <c r="E1761" s="11">
        <v>0.99880000000000002</v>
      </c>
      <c r="F1761" s="11">
        <v>7.4566999999999997</v>
      </c>
    </row>
    <row r="1762" spans="1:6" ht="18" customHeight="1">
      <c r="A1762" s="94">
        <v>43469</v>
      </c>
      <c r="B1762" s="10">
        <v>3414.74</v>
      </c>
      <c r="C1762" s="11">
        <v>0.1132</v>
      </c>
      <c r="D1762" s="11">
        <v>1.1131</v>
      </c>
      <c r="E1762" s="11">
        <v>1.1131</v>
      </c>
      <c r="F1762" s="11">
        <v>7.3132999999999999</v>
      </c>
    </row>
    <row r="1763" spans="1:6" ht="18" customHeight="1">
      <c r="A1763" s="94">
        <v>43472</v>
      </c>
      <c r="B1763" s="10">
        <v>3410.36</v>
      </c>
      <c r="C1763" s="11">
        <v>-0.1283</v>
      </c>
      <c r="D1763" s="11">
        <v>0.98340000000000005</v>
      </c>
      <c r="E1763" s="11">
        <v>0.98340000000000005</v>
      </c>
      <c r="F1763" s="11">
        <v>7.1409000000000002</v>
      </c>
    </row>
    <row r="1764" spans="1:6" ht="18" customHeight="1">
      <c r="A1764" s="94">
        <v>43473</v>
      </c>
      <c r="B1764" s="10">
        <v>3413.41</v>
      </c>
      <c r="C1764" s="11">
        <v>8.9399999999999993E-2</v>
      </c>
      <c r="D1764" s="11">
        <v>1.0737000000000001</v>
      </c>
      <c r="E1764" s="11">
        <v>1.0737000000000001</v>
      </c>
      <c r="F1764" s="11">
        <v>7.2626999999999997</v>
      </c>
    </row>
    <row r="1765" spans="1:6" ht="18" customHeight="1">
      <c r="A1765" s="94">
        <v>43474</v>
      </c>
      <c r="B1765" s="10">
        <v>3425.43</v>
      </c>
      <c r="C1765" s="11">
        <v>0.35210000000000002</v>
      </c>
      <c r="D1765" s="11">
        <v>1.4296</v>
      </c>
      <c r="E1765" s="11">
        <v>1.4296</v>
      </c>
      <c r="F1765" s="11">
        <v>7.7095000000000002</v>
      </c>
    </row>
    <row r="1766" spans="1:6" ht="18" customHeight="1">
      <c r="A1766" s="94">
        <v>43475</v>
      </c>
      <c r="B1766" s="10">
        <v>3423.91</v>
      </c>
      <c r="C1766" s="11">
        <v>-4.4400000000000002E-2</v>
      </c>
      <c r="D1766" s="11">
        <v>1.3846000000000001</v>
      </c>
      <c r="E1766" s="11">
        <v>1.3846000000000001</v>
      </c>
      <c r="F1766" s="11">
        <v>7.6420000000000003</v>
      </c>
    </row>
    <row r="1767" spans="1:6" ht="18" customHeight="1">
      <c r="A1767" s="94">
        <v>43476</v>
      </c>
      <c r="B1767" s="10">
        <v>3422.05</v>
      </c>
      <c r="C1767" s="11">
        <v>-5.4300000000000001E-2</v>
      </c>
      <c r="D1767" s="11">
        <v>1.3294999999999999</v>
      </c>
      <c r="E1767" s="11">
        <v>1.3294999999999999</v>
      </c>
      <c r="F1767" s="11">
        <v>7.2904</v>
      </c>
    </row>
    <row r="1768" spans="1:6" ht="18" customHeight="1">
      <c r="A1768" s="94">
        <v>43479</v>
      </c>
      <c r="B1768" s="10">
        <v>3429.47</v>
      </c>
      <c r="C1768" s="11">
        <v>0.21679999999999999</v>
      </c>
      <c r="D1768" s="11">
        <v>1.5491999999999999</v>
      </c>
      <c r="E1768" s="11">
        <v>1.5491999999999999</v>
      </c>
      <c r="F1768" s="11">
        <v>7.3644999999999996</v>
      </c>
    </row>
    <row r="1769" spans="1:6" ht="18" customHeight="1">
      <c r="A1769" s="94">
        <v>43480</v>
      </c>
      <c r="B1769" s="10">
        <v>3426.26</v>
      </c>
      <c r="C1769" s="11">
        <v>-9.3600000000000003E-2</v>
      </c>
      <c r="D1769" s="11">
        <v>1.4541999999999999</v>
      </c>
      <c r="E1769" s="11">
        <v>1.4541999999999999</v>
      </c>
      <c r="F1769" s="11">
        <v>7.0347999999999997</v>
      </c>
    </row>
    <row r="1770" spans="1:6" ht="18" customHeight="1">
      <c r="A1770" s="94">
        <v>43481</v>
      </c>
      <c r="B1770" s="10">
        <v>3429.22</v>
      </c>
      <c r="C1770" s="11">
        <v>8.6400000000000005E-2</v>
      </c>
      <c r="D1770" s="11">
        <v>1.5418000000000001</v>
      </c>
      <c r="E1770" s="11">
        <v>1.5418000000000001</v>
      </c>
      <c r="F1770" s="11">
        <v>7.1513999999999998</v>
      </c>
    </row>
    <row r="1771" spans="1:6" ht="18" customHeight="1">
      <c r="A1771" s="94">
        <v>43482</v>
      </c>
      <c r="B1771" s="10">
        <v>3436.47</v>
      </c>
      <c r="C1771" s="11">
        <v>0.2114</v>
      </c>
      <c r="D1771" s="11">
        <v>1.7565</v>
      </c>
      <c r="E1771" s="11">
        <v>1.7565</v>
      </c>
      <c r="F1771" s="11">
        <v>7.1445999999999996</v>
      </c>
    </row>
    <row r="1772" spans="1:6" ht="18" customHeight="1">
      <c r="A1772" s="94">
        <v>43483</v>
      </c>
      <c r="B1772" s="10">
        <v>3438.33</v>
      </c>
      <c r="C1772" s="11">
        <v>5.4100000000000002E-2</v>
      </c>
      <c r="D1772" s="11">
        <v>1.8116000000000001</v>
      </c>
      <c r="E1772" s="11">
        <v>1.8116000000000001</v>
      </c>
      <c r="F1772" s="11">
        <v>7.1791999999999998</v>
      </c>
    </row>
    <row r="1773" spans="1:6" ht="18" customHeight="1">
      <c r="A1773" s="94">
        <v>43486</v>
      </c>
      <c r="B1773" s="10">
        <v>3439.97</v>
      </c>
      <c r="C1773" s="11">
        <v>4.7699999999999999E-2</v>
      </c>
      <c r="D1773" s="11">
        <v>1.8601000000000001</v>
      </c>
      <c r="E1773" s="11">
        <v>1.8601000000000001</v>
      </c>
      <c r="F1773" s="11">
        <v>7.0514999999999999</v>
      </c>
    </row>
    <row r="1774" spans="1:6" ht="18" customHeight="1">
      <c r="A1774" s="94">
        <v>43487</v>
      </c>
      <c r="B1774" s="10">
        <v>3434.78</v>
      </c>
      <c r="C1774" s="11">
        <v>-0.15090000000000001</v>
      </c>
      <c r="D1774" s="11">
        <v>1.7064999999999999</v>
      </c>
      <c r="E1774" s="11">
        <v>1.7064999999999999</v>
      </c>
      <c r="F1774" s="11">
        <v>6.7995000000000001</v>
      </c>
    </row>
    <row r="1775" spans="1:6" ht="18" customHeight="1">
      <c r="A1775" s="94">
        <v>43488</v>
      </c>
      <c r="B1775" s="10">
        <v>3445.3</v>
      </c>
      <c r="C1775" s="11">
        <v>0.30630000000000002</v>
      </c>
      <c r="D1775" s="11">
        <v>2.0179999999999998</v>
      </c>
      <c r="E1775" s="11">
        <v>2.0179999999999998</v>
      </c>
      <c r="F1775" s="11">
        <v>7.2293000000000003</v>
      </c>
    </row>
    <row r="1776" spans="1:6" ht="18" customHeight="1">
      <c r="A1776" s="94">
        <v>43489</v>
      </c>
      <c r="B1776" s="10">
        <v>3450.2</v>
      </c>
      <c r="C1776" s="11">
        <v>0.14219999999999999</v>
      </c>
      <c r="D1776" s="11">
        <v>2.1631</v>
      </c>
      <c r="E1776" s="11">
        <v>2.1631</v>
      </c>
      <c r="F1776" s="11">
        <v>6.6371000000000002</v>
      </c>
    </row>
    <row r="1777" spans="1:6" ht="18" customHeight="1">
      <c r="A1777" s="94">
        <v>43490</v>
      </c>
      <c r="B1777" s="10">
        <v>3449.02</v>
      </c>
      <c r="C1777" s="11">
        <v>-3.4200000000000001E-2</v>
      </c>
      <c r="D1777" s="11">
        <v>2.1280999999999999</v>
      </c>
      <c r="E1777" s="11">
        <v>2.1280999999999999</v>
      </c>
      <c r="F1777" s="11">
        <v>6.5861000000000001</v>
      </c>
    </row>
    <row r="1778" spans="1:6" ht="18" customHeight="1">
      <c r="A1778" s="94">
        <v>43493</v>
      </c>
      <c r="B1778" s="10">
        <v>3438.36</v>
      </c>
      <c r="C1778" s="11">
        <v>-0.30909999999999999</v>
      </c>
      <c r="D1778" s="11">
        <v>1.8125</v>
      </c>
      <c r="E1778" s="11">
        <v>1.8125</v>
      </c>
      <c r="F1778" s="11">
        <v>5.6574999999999998</v>
      </c>
    </row>
    <row r="1779" spans="1:6" ht="18" customHeight="1">
      <c r="A1779" s="94">
        <v>43494</v>
      </c>
      <c r="B1779" s="10">
        <v>3445.38</v>
      </c>
      <c r="C1779" s="11">
        <v>0.20419999999999999</v>
      </c>
      <c r="D1779" s="11">
        <v>2.0203000000000002</v>
      </c>
      <c r="E1779" s="11">
        <v>2.0203000000000002</v>
      </c>
      <c r="F1779" s="11">
        <v>6.0166000000000004</v>
      </c>
    </row>
    <row r="1780" spans="1:6" ht="18" customHeight="1">
      <c r="A1780" s="94">
        <v>43495</v>
      </c>
      <c r="B1780" s="10">
        <v>3452.17</v>
      </c>
      <c r="C1780" s="11">
        <v>0.1971</v>
      </c>
      <c r="D1780" s="11">
        <v>2.2214</v>
      </c>
      <c r="E1780" s="11">
        <v>2.2214</v>
      </c>
      <c r="F1780" s="11">
        <v>6.3044000000000002</v>
      </c>
    </row>
    <row r="1781" spans="1:6" ht="18" customHeight="1">
      <c r="A1781" s="94">
        <v>43496</v>
      </c>
      <c r="B1781" s="10">
        <v>3465.34</v>
      </c>
      <c r="C1781" s="11">
        <v>0.38150000000000001</v>
      </c>
      <c r="D1781" s="11">
        <v>2.6114000000000002</v>
      </c>
      <c r="E1781" s="11">
        <v>2.6114000000000002</v>
      </c>
      <c r="F1781" s="11">
        <v>6.5635000000000003</v>
      </c>
    </row>
    <row r="1782" spans="1:6" ht="18" customHeight="1">
      <c r="A1782" s="94">
        <v>43497</v>
      </c>
      <c r="B1782" s="10">
        <v>3466.31</v>
      </c>
      <c r="C1782" s="11">
        <v>2.8000000000000001E-2</v>
      </c>
      <c r="D1782" s="11">
        <v>2.8000000000000001E-2</v>
      </c>
      <c r="E1782" s="11">
        <v>2.6400999999999999</v>
      </c>
      <c r="F1782" s="11">
        <v>6.4199000000000002</v>
      </c>
    </row>
    <row r="1783" spans="1:6" ht="18" customHeight="1">
      <c r="A1783" s="94">
        <v>43500</v>
      </c>
      <c r="B1783" s="10">
        <v>3469.1</v>
      </c>
      <c r="C1783" s="11">
        <v>8.0500000000000002E-2</v>
      </c>
      <c r="D1783" s="11">
        <v>0.1085</v>
      </c>
      <c r="E1783" s="11">
        <v>2.7227000000000001</v>
      </c>
      <c r="F1783" s="11">
        <v>6.8121999999999998</v>
      </c>
    </row>
    <row r="1784" spans="1:6" ht="18" customHeight="1">
      <c r="A1784" s="94">
        <v>43501</v>
      </c>
      <c r="B1784" s="10">
        <v>3468.62</v>
      </c>
      <c r="C1784" s="11">
        <v>-1.38E-2</v>
      </c>
      <c r="D1784" s="11">
        <v>9.4700000000000006E-2</v>
      </c>
      <c r="E1784" s="11">
        <v>2.7084999999999999</v>
      </c>
      <c r="F1784" s="11">
        <v>7.4435000000000002</v>
      </c>
    </row>
    <row r="1785" spans="1:6" ht="18" customHeight="1">
      <c r="A1785" s="94">
        <v>43502</v>
      </c>
      <c r="B1785" s="10">
        <v>3448.82</v>
      </c>
      <c r="C1785" s="11">
        <v>-0.57079999999999997</v>
      </c>
      <c r="D1785" s="11">
        <v>-0.47670000000000001</v>
      </c>
      <c r="E1785" s="11">
        <v>2.1221999999999999</v>
      </c>
      <c r="F1785" s="11">
        <v>6.5964</v>
      </c>
    </row>
    <row r="1786" spans="1:6" ht="18" customHeight="1">
      <c r="A1786" s="94">
        <v>43503</v>
      </c>
      <c r="B1786" s="10">
        <v>3442.1</v>
      </c>
      <c r="C1786" s="11">
        <v>-0.1948</v>
      </c>
      <c r="D1786" s="11">
        <v>-0.67059999999999997</v>
      </c>
      <c r="E1786" s="11">
        <v>1.9232</v>
      </c>
      <c r="F1786" s="11">
        <v>6.5316000000000001</v>
      </c>
    </row>
    <row r="1787" spans="1:6" ht="18" customHeight="1">
      <c r="A1787" s="94">
        <v>43504</v>
      </c>
      <c r="B1787" s="10">
        <v>3442.92</v>
      </c>
      <c r="C1787" s="11">
        <v>2.3800000000000002E-2</v>
      </c>
      <c r="D1787" s="11">
        <v>-0.64700000000000002</v>
      </c>
      <c r="E1787" s="11">
        <v>1.9475</v>
      </c>
      <c r="F1787" s="11">
        <v>6.8891</v>
      </c>
    </row>
    <row r="1788" spans="1:6" ht="18" customHeight="1">
      <c r="A1788" s="94">
        <v>43507</v>
      </c>
      <c r="B1788" s="10">
        <v>3434.87</v>
      </c>
      <c r="C1788" s="11">
        <v>-0.23380000000000001</v>
      </c>
      <c r="D1788" s="11">
        <v>-0.87929999999999997</v>
      </c>
      <c r="E1788" s="11">
        <v>1.7091000000000001</v>
      </c>
      <c r="F1788" s="11">
        <v>6.9367000000000001</v>
      </c>
    </row>
    <row r="1789" spans="1:6" ht="18" customHeight="1">
      <c r="A1789" s="94">
        <v>43508</v>
      </c>
      <c r="B1789" s="10">
        <v>3449.41</v>
      </c>
      <c r="C1789" s="11">
        <v>0.42330000000000001</v>
      </c>
      <c r="D1789" s="11">
        <v>-0.4597</v>
      </c>
      <c r="E1789" s="11">
        <v>2.1396999999999999</v>
      </c>
      <c r="F1789" s="11">
        <v>7.3893000000000004</v>
      </c>
    </row>
    <row r="1790" spans="1:6" ht="18" customHeight="1">
      <c r="A1790" s="94">
        <v>43509</v>
      </c>
      <c r="B1790" s="10">
        <v>3449.28</v>
      </c>
      <c r="C1790" s="11">
        <v>-3.8E-3</v>
      </c>
      <c r="D1790" s="11">
        <v>-0.46339999999999998</v>
      </c>
      <c r="E1790" s="11">
        <v>2.1358000000000001</v>
      </c>
      <c r="F1790" s="11">
        <v>7.3853</v>
      </c>
    </row>
    <row r="1791" spans="1:6" ht="18" customHeight="1">
      <c r="A1791" s="94">
        <v>43510</v>
      </c>
      <c r="B1791" s="10">
        <v>3463.32</v>
      </c>
      <c r="C1791" s="11">
        <v>0.40699999999999997</v>
      </c>
      <c r="D1791" s="11">
        <v>-5.8299999999999998E-2</v>
      </c>
      <c r="E1791" s="11">
        <v>2.5516000000000001</v>
      </c>
      <c r="F1791" s="11">
        <v>6.8540000000000001</v>
      </c>
    </row>
    <row r="1792" spans="1:6" ht="18" customHeight="1">
      <c r="A1792" s="94">
        <v>43511</v>
      </c>
      <c r="B1792" s="10">
        <v>3466.29</v>
      </c>
      <c r="C1792" s="11">
        <v>8.5800000000000001E-2</v>
      </c>
      <c r="D1792" s="11">
        <v>2.7400000000000001E-2</v>
      </c>
      <c r="E1792" s="11">
        <v>2.6395</v>
      </c>
      <c r="F1792" s="11">
        <v>6.6738</v>
      </c>
    </row>
    <row r="1793" spans="1:6" ht="18" customHeight="1">
      <c r="A1793" s="94">
        <v>43514</v>
      </c>
      <c r="B1793" s="10">
        <v>3461.34</v>
      </c>
      <c r="C1793" s="11">
        <v>-0.14280000000000001</v>
      </c>
      <c r="D1793" s="11">
        <v>-0.1154</v>
      </c>
      <c r="E1793" s="11">
        <v>2.4929000000000001</v>
      </c>
      <c r="F1793" s="11">
        <v>6.3476999999999997</v>
      </c>
    </row>
    <row r="1794" spans="1:6" ht="18" customHeight="1">
      <c r="A1794" s="94">
        <v>43515</v>
      </c>
      <c r="B1794" s="10">
        <v>3465.91</v>
      </c>
      <c r="C1794" s="11">
        <v>0.13200000000000001</v>
      </c>
      <c r="D1794" s="11">
        <v>1.6400000000000001E-2</v>
      </c>
      <c r="E1794" s="11">
        <v>2.6282999999999999</v>
      </c>
      <c r="F1794" s="11">
        <v>6.4013999999999998</v>
      </c>
    </row>
    <row r="1795" spans="1:6" ht="18" customHeight="1">
      <c r="A1795" s="94">
        <v>43516</v>
      </c>
      <c r="B1795" s="10">
        <v>3457.52</v>
      </c>
      <c r="C1795" s="11">
        <v>-0.24210000000000001</v>
      </c>
      <c r="D1795" s="11">
        <v>-0.22570000000000001</v>
      </c>
      <c r="E1795" s="11">
        <v>2.3797999999999999</v>
      </c>
      <c r="F1795" s="11">
        <v>5.9919000000000002</v>
      </c>
    </row>
    <row r="1796" spans="1:6" ht="18" customHeight="1">
      <c r="A1796" s="94">
        <v>43517</v>
      </c>
      <c r="B1796" s="10">
        <v>3457.68</v>
      </c>
      <c r="C1796" s="11">
        <v>4.5999999999999999E-3</v>
      </c>
      <c r="D1796" s="11">
        <v>-0.221</v>
      </c>
      <c r="E1796" s="11">
        <v>2.3845999999999998</v>
      </c>
      <c r="F1796" s="11">
        <v>5.8113000000000001</v>
      </c>
    </row>
    <row r="1797" spans="1:6" ht="18" customHeight="1">
      <c r="A1797" s="94">
        <v>43518</v>
      </c>
      <c r="B1797" s="10">
        <v>3463.13</v>
      </c>
      <c r="C1797" s="11">
        <v>0.15759999999999999</v>
      </c>
      <c r="D1797" s="11">
        <v>-6.3799999999999996E-2</v>
      </c>
      <c r="E1797" s="11">
        <v>2.5459000000000001</v>
      </c>
      <c r="F1797" s="11">
        <v>5.9424000000000001</v>
      </c>
    </row>
    <row r="1798" spans="1:6" ht="18" customHeight="1">
      <c r="A1798" s="94">
        <v>43521</v>
      </c>
      <c r="B1798" s="10">
        <v>3459.46</v>
      </c>
      <c r="C1798" s="11">
        <v>-0.106</v>
      </c>
      <c r="D1798" s="11">
        <v>-0.16969999999999999</v>
      </c>
      <c r="E1798" s="11">
        <v>2.4373</v>
      </c>
      <c r="F1798" s="11">
        <v>5.7735000000000003</v>
      </c>
    </row>
    <row r="1799" spans="1:6" ht="18" customHeight="1">
      <c r="A1799" s="94">
        <v>43522</v>
      </c>
      <c r="B1799" s="10">
        <v>3461.08</v>
      </c>
      <c r="C1799" s="11">
        <v>4.6800000000000001E-2</v>
      </c>
      <c r="D1799" s="11">
        <v>-0.1229</v>
      </c>
      <c r="E1799" s="11">
        <v>2.4851999999999999</v>
      </c>
      <c r="F1799" s="11">
        <v>5.6612</v>
      </c>
    </row>
    <row r="1800" spans="1:6" ht="18" customHeight="1">
      <c r="A1800" s="94">
        <v>43523</v>
      </c>
      <c r="B1800" s="10">
        <v>3462.43</v>
      </c>
      <c r="C1800" s="11">
        <v>3.9E-2</v>
      </c>
      <c r="D1800" s="11">
        <v>-8.4000000000000005E-2</v>
      </c>
      <c r="E1800" s="11">
        <v>2.5251999999999999</v>
      </c>
      <c r="F1800" s="11">
        <v>5.7605000000000004</v>
      </c>
    </row>
    <row r="1801" spans="1:6" ht="18" customHeight="1">
      <c r="A1801" s="94">
        <v>43524</v>
      </c>
      <c r="B1801" s="10">
        <v>3457.39</v>
      </c>
      <c r="C1801" s="11">
        <v>-0.14560000000000001</v>
      </c>
      <c r="D1801" s="11">
        <v>-0.22939999999999999</v>
      </c>
      <c r="E1801" s="11">
        <v>2.3759999999999999</v>
      </c>
      <c r="F1801" s="11">
        <v>5.6952999999999996</v>
      </c>
    </row>
    <row r="1802" spans="1:6" ht="18" customHeight="1">
      <c r="A1802" s="94">
        <v>43525</v>
      </c>
      <c r="B1802" s="10">
        <v>3453.9</v>
      </c>
      <c r="C1802" s="11">
        <v>-0.1009</v>
      </c>
      <c r="D1802" s="11">
        <v>-0.1009</v>
      </c>
      <c r="E1802" s="11">
        <v>2.2726000000000002</v>
      </c>
      <c r="F1802" s="11">
        <v>5.8310000000000004</v>
      </c>
    </row>
    <row r="1803" spans="1:6" ht="18" customHeight="1">
      <c r="A1803" s="94">
        <v>43530</v>
      </c>
      <c r="B1803" s="10">
        <v>3450.98</v>
      </c>
      <c r="C1803" s="11">
        <v>-8.4500000000000006E-2</v>
      </c>
      <c r="D1803" s="11">
        <v>-0.18540000000000001</v>
      </c>
      <c r="E1803" s="11">
        <v>2.1861999999999999</v>
      </c>
      <c r="F1803" s="11">
        <v>5.1756000000000002</v>
      </c>
    </row>
    <row r="1804" spans="1:6" ht="18" customHeight="1">
      <c r="A1804" s="94">
        <v>43531</v>
      </c>
      <c r="B1804" s="10">
        <v>3448.38</v>
      </c>
      <c r="C1804" s="11">
        <v>-7.5300000000000006E-2</v>
      </c>
      <c r="D1804" s="11">
        <v>-0.2606</v>
      </c>
      <c r="E1804" s="11">
        <v>2.1092</v>
      </c>
      <c r="F1804" s="11">
        <v>5.0755999999999997</v>
      </c>
    </row>
    <row r="1805" spans="1:6" ht="18" customHeight="1">
      <c r="A1805" s="94">
        <v>43532</v>
      </c>
      <c r="B1805" s="10">
        <v>3454.71</v>
      </c>
      <c r="C1805" s="11">
        <v>0.18360000000000001</v>
      </c>
      <c r="D1805" s="11">
        <v>-7.7499999999999999E-2</v>
      </c>
      <c r="E1805" s="11">
        <v>2.2966000000000002</v>
      </c>
      <c r="F1805" s="11">
        <v>5.3471000000000002</v>
      </c>
    </row>
    <row r="1806" spans="1:6" ht="18" customHeight="1">
      <c r="A1806" s="94">
        <v>43535</v>
      </c>
      <c r="B1806" s="10">
        <v>3470.55</v>
      </c>
      <c r="C1806" s="11">
        <v>0.45850000000000002</v>
      </c>
      <c r="D1806" s="11">
        <v>0.38059999999999999</v>
      </c>
      <c r="E1806" s="11">
        <v>2.7656000000000001</v>
      </c>
      <c r="F1806" s="11">
        <v>5.5453000000000001</v>
      </c>
    </row>
    <row r="1807" spans="1:6" ht="18" customHeight="1">
      <c r="A1807" s="94">
        <v>43536</v>
      </c>
      <c r="B1807" s="10">
        <v>3472</v>
      </c>
      <c r="C1807" s="11">
        <v>4.1799999999999997E-2</v>
      </c>
      <c r="D1807" s="11">
        <v>0.42259999999999998</v>
      </c>
      <c r="E1807" s="11">
        <v>2.8086000000000002</v>
      </c>
      <c r="F1807" s="11">
        <v>5.4776999999999996</v>
      </c>
    </row>
    <row r="1808" spans="1:6" ht="18" customHeight="1">
      <c r="A1808" s="94">
        <v>43537</v>
      </c>
      <c r="B1808" s="10">
        <v>3479.8</v>
      </c>
      <c r="C1808" s="11">
        <v>0.22470000000000001</v>
      </c>
      <c r="D1808" s="11">
        <v>0.6482</v>
      </c>
      <c r="E1808" s="11">
        <v>3.0394999999999999</v>
      </c>
      <c r="F1808" s="11">
        <v>5.7346000000000004</v>
      </c>
    </row>
    <row r="1809" spans="1:6" ht="18" customHeight="1">
      <c r="A1809" s="94">
        <v>43538</v>
      </c>
      <c r="B1809" s="10">
        <v>3477.46</v>
      </c>
      <c r="C1809" s="11">
        <v>-6.7199999999999996E-2</v>
      </c>
      <c r="D1809" s="11">
        <v>0.58050000000000002</v>
      </c>
      <c r="E1809" s="11">
        <v>2.9702999999999999</v>
      </c>
      <c r="F1809" s="11">
        <v>5.7721</v>
      </c>
    </row>
    <row r="1810" spans="1:6" ht="18" customHeight="1">
      <c r="A1810" s="94">
        <v>43539</v>
      </c>
      <c r="B1810" s="10">
        <v>3480.44</v>
      </c>
      <c r="C1810" s="11">
        <v>8.5699999999999998E-2</v>
      </c>
      <c r="D1810" s="11">
        <v>0.66669999999999996</v>
      </c>
      <c r="E1810" s="11">
        <v>3.0585</v>
      </c>
      <c r="F1810" s="11">
        <v>6.0423999999999998</v>
      </c>
    </row>
    <row r="1811" spans="1:6" ht="18" customHeight="1">
      <c r="A1811" s="94">
        <v>43542</v>
      </c>
      <c r="B1811" s="10">
        <v>3486.81</v>
      </c>
      <c r="C1811" s="11">
        <v>0.183</v>
      </c>
      <c r="D1811" s="11">
        <v>0.85089999999999999</v>
      </c>
      <c r="E1811" s="11">
        <v>3.2471000000000001</v>
      </c>
      <c r="F1811" s="11">
        <v>6.0730000000000004</v>
      </c>
    </row>
    <row r="1812" spans="1:6" ht="18" customHeight="1">
      <c r="A1812" s="94">
        <v>43543</v>
      </c>
      <c r="B1812" s="10">
        <v>3486.47</v>
      </c>
      <c r="C1812" s="11">
        <v>-9.7999999999999997E-3</v>
      </c>
      <c r="D1812" s="11">
        <v>0.84109999999999996</v>
      </c>
      <c r="E1812" s="11">
        <v>3.2370000000000001</v>
      </c>
      <c r="F1812" s="11">
        <v>6.2145000000000001</v>
      </c>
    </row>
    <row r="1813" spans="1:6" ht="18" customHeight="1">
      <c r="A1813" s="94">
        <v>43544</v>
      </c>
      <c r="B1813" s="10">
        <v>3482.55</v>
      </c>
      <c r="C1813" s="11">
        <v>-0.1124</v>
      </c>
      <c r="D1813" s="11">
        <v>0.72770000000000001</v>
      </c>
      <c r="E1813" s="11">
        <v>3.121</v>
      </c>
      <c r="F1813" s="11">
        <v>6.1345000000000001</v>
      </c>
    </row>
    <row r="1814" spans="1:6" ht="18" customHeight="1">
      <c r="A1814" s="94">
        <v>43545</v>
      </c>
      <c r="B1814" s="10">
        <v>3472.66</v>
      </c>
      <c r="C1814" s="11">
        <v>-0.28399999999999997</v>
      </c>
      <c r="D1814" s="11">
        <v>0.44169999999999998</v>
      </c>
      <c r="E1814" s="11">
        <v>2.8281000000000001</v>
      </c>
      <c r="F1814" s="11">
        <v>5.5801999999999996</v>
      </c>
    </row>
    <row r="1815" spans="1:6" ht="18" customHeight="1">
      <c r="A1815" s="94">
        <v>43546</v>
      </c>
      <c r="B1815" s="10">
        <v>3448.91</v>
      </c>
      <c r="C1815" s="11">
        <v>-0.68389999999999995</v>
      </c>
      <c r="D1815" s="11">
        <v>-0.24529999999999999</v>
      </c>
      <c r="E1815" s="11">
        <v>2.1248999999999998</v>
      </c>
      <c r="F1815" s="11">
        <v>4.7230999999999996</v>
      </c>
    </row>
    <row r="1816" spans="1:6" ht="18" customHeight="1">
      <c r="A1816" s="94">
        <v>43549</v>
      </c>
      <c r="B1816" s="10">
        <v>3450.49</v>
      </c>
      <c r="C1816" s="11">
        <v>4.58E-2</v>
      </c>
      <c r="D1816" s="11">
        <v>-0.1996</v>
      </c>
      <c r="E1816" s="11">
        <v>2.1717</v>
      </c>
      <c r="F1816" s="11">
        <v>4.8388999999999998</v>
      </c>
    </row>
    <row r="1817" spans="1:6" ht="18" customHeight="1">
      <c r="A1817" s="94">
        <v>43550</v>
      </c>
      <c r="B1817" s="10">
        <v>3455.04</v>
      </c>
      <c r="C1817" s="11">
        <v>0.13189999999999999</v>
      </c>
      <c r="D1817" s="11">
        <v>-6.8000000000000005E-2</v>
      </c>
      <c r="E1817" s="11">
        <v>2.3064</v>
      </c>
      <c r="F1817" s="11">
        <v>4.6882999999999999</v>
      </c>
    </row>
    <row r="1818" spans="1:6" ht="18" customHeight="1">
      <c r="A1818" s="94">
        <v>43551</v>
      </c>
      <c r="B1818" s="10">
        <v>3435.26</v>
      </c>
      <c r="C1818" s="11">
        <v>-0.57250000000000001</v>
      </c>
      <c r="D1818" s="11">
        <v>-0.6401</v>
      </c>
      <c r="E1818" s="11">
        <v>1.7206999999999999</v>
      </c>
      <c r="F1818" s="11">
        <v>4.5129999999999999</v>
      </c>
    </row>
    <row r="1819" spans="1:6" ht="18" customHeight="1">
      <c r="A1819" s="94">
        <v>43552</v>
      </c>
      <c r="B1819" s="10">
        <v>3445.23</v>
      </c>
      <c r="C1819" s="11">
        <v>0.29020000000000001</v>
      </c>
      <c r="D1819" s="11">
        <v>-0.35170000000000001</v>
      </c>
      <c r="E1819" s="11">
        <v>2.0158999999999998</v>
      </c>
      <c r="F1819" s="11">
        <v>4.9894999999999996</v>
      </c>
    </row>
    <row r="1820" spans="1:6" ht="18" customHeight="1">
      <c r="A1820" s="94">
        <v>43553</v>
      </c>
      <c r="B1820" s="10">
        <v>3450.55</v>
      </c>
      <c r="C1820" s="11">
        <v>0.15440000000000001</v>
      </c>
      <c r="D1820" s="11">
        <v>-0.1978</v>
      </c>
      <c r="E1820" s="11">
        <v>2.1734</v>
      </c>
      <c r="F1820" s="11">
        <v>4.8528000000000002</v>
      </c>
    </row>
    <row r="1821" spans="1:6" ht="18" customHeight="1">
      <c r="A1821" s="94">
        <v>43556</v>
      </c>
      <c r="B1821" s="10">
        <v>3455.53</v>
      </c>
      <c r="C1821" s="11">
        <v>0.14430000000000001</v>
      </c>
      <c r="D1821" s="11">
        <v>0.14430000000000001</v>
      </c>
      <c r="E1821" s="11">
        <v>2.3209</v>
      </c>
      <c r="F1821" s="11">
        <v>5.0042</v>
      </c>
    </row>
    <row r="1822" spans="1:6" ht="18" customHeight="1">
      <c r="A1822" s="94">
        <v>43557</v>
      </c>
      <c r="B1822" s="10">
        <v>3455.96</v>
      </c>
      <c r="C1822" s="11">
        <v>1.24E-2</v>
      </c>
      <c r="D1822" s="11">
        <v>0.15679999999999999</v>
      </c>
      <c r="E1822" s="11">
        <v>2.3336000000000001</v>
      </c>
      <c r="F1822" s="11">
        <v>5.2732000000000001</v>
      </c>
    </row>
    <row r="1823" spans="1:6" ht="18" customHeight="1">
      <c r="A1823" s="94">
        <v>43558</v>
      </c>
      <c r="B1823" s="10">
        <v>3451.66</v>
      </c>
      <c r="C1823" s="11">
        <v>-0.1244</v>
      </c>
      <c r="D1823" s="11">
        <v>3.2199999999999999E-2</v>
      </c>
      <c r="E1823" s="11">
        <v>2.2063000000000001</v>
      </c>
      <c r="F1823" s="11">
        <v>5.1418999999999997</v>
      </c>
    </row>
    <row r="1824" spans="1:6" ht="18" customHeight="1">
      <c r="A1824" s="94">
        <f>Base!A2892</f>
        <v>43559</v>
      </c>
      <c r="B1824" s="10">
        <f>VLOOKUP($A1824,Tabela__10.32.17.251_sql_prd_IHF_INDICES[#All],2,0)</f>
        <v>3456.6</v>
      </c>
      <c r="C1824" s="11">
        <f>VLOOKUP($A1824,Tabela__10.32.17.251_sql_prd_IHF_INDICES[#All],3,0)</f>
        <v>0.14311954248100722</v>
      </c>
      <c r="D1824" s="11">
        <f>VLOOKUP($A1824,Tabela__10.32.17.251_sql_prd_IHF_INDICES[#All],4,0)</f>
        <v>0.1753343669849583</v>
      </c>
      <c r="E1824" s="11">
        <f>VLOOKUP($A1824,Tabela__10.32.17.251_sql_prd_IHF_INDICES[#All],5,0)</f>
        <v>2.352575396414136</v>
      </c>
      <c r="F1824" s="11">
        <f>VLOOKUP($A1824,Tabela__10.32.17.251_sql_prd_IHF_INDICES[#All],6,0)</f>
        <v>5.373544734828517</v>
      </c>
    </row>
    <row r="1825" spans="1:6" ht="18" customHeight="1">
      <c r="A1825" s="94">
        <f>Base!A2893</f>
        <v>43560</v>
      </c>
      <c r="B1825" s="10">
        <f>VLOOKUP($A1825,Tabela__10.32.17.251_sql_prd_IHF_INDICES[#All],2,0)</f>
        <v>3457.46</v>
      </c>
      <c r="C1825" s="11">
        <f>VLOOKUP($A1825,Tabela__10.32.17.251_sql_prd_IHF_INDICES[#All],3,0)</f>
        <v>2.4879939825273034E-2</v>
      </c>
      <c r="D1825" s="11">
        <f>VLOOKUP($A1825,Tabela__10.32.17.251_sql_prd_IHF_INDICES[#All],4,0)</f>
        <v>0.20025792989522007</v>
      </c>
      <c r="E1825" s="11">
        <f>VLOOKUP($A1825,Tabela__10.32.17.251_sql_prd_IHF_INDICES[#All],5,0)</f>
        <v>2.3780406555823586</v>
      </c>
      <c r="F1825" s="11">
        <f>VLOOKUP($A1825,Tabela__10.32.17.251_sql_prd_IHF_INDICES[#All],6,0)</f>
        <v>5.047822758042364</v>
      </c>
    </row>
    <row r="1826" spans="1:6" ht="18" customHeight="1">
      <c r="A1826" s="94">
        <f>Base!A2894</f>
        <v>43563</v>
      </c>
      <c r="B1826" s="10">
        <f>VLOOKUP($A1826,Tabela__10.32.17.251_sql_prd_IHF_INDICES[#All],2,0)</f>
        <v>3456.75</v>
      </c>
      <c r="C1826" s="11">
        <f>VLOOKUP($A1826,Tabela__10.32.17.251_sql_prd_IHF_INDICES[#All],3,0)</f>
        <v>-2.053530626529021E-2</v>
      </c>
      <c r="D1826" s="11">
        <f>VLOOKUP($A1826,Tabela__10.32.17.251_sql_prd_IHF_INDICES[#All],4,0)</f>
        <v>0.17968150005072125</v>
      </c>
      <c r="E1826" s="11">
        <f>VLOOKUP($A1826,Tabela__10.32.17.251_sql_prd_IHF_INDICES[#All],5,0)</f>
        <v>2.3570170113853317</v>
      </c>
      <c r="F1826" s="11">
        <f>VLOOKUP($A1826,Tabela__10.32.17.251_sql_prd_IHF_INDICES[#All],6,0)</f>
        <v>5.1754826342932825</v>
      </c>
    </row>
    <row r="1827" spans="1:6" ht="18" customHeight="1">
      <c r="A1827" s="94">
        <f>Base!A2895</f>
        <v>43564</v>
      </c>
      <c r="B1827" s="10">
        <f>VLOOKUP($A1827,Tabela__10.32.17.251_sql_prd_IHF_INDICES[#All],2,0)</f>
        <v>3451.45</v>
      </c>
      <c r="C1827" s="11">
        <f>VLOOKUP($A1827,Tabela__10.32.17.251_sql_prd_IHF_INDICES[#All],3,0)</f>
        <v>-0.15332320821581646</v>
      </c>
      <c r="D1827" s="11">
        <f>VLOOKUP($A1827,Tabela__10.32.17.251_sql_prd_IHF_INDICES[#All],4,0)</f>
        <v>2.6082798394444495E-2</v>
      </c>
      <c r="E1827" s="11">
        <f>VLOOKUP($A1827,Tabela__10.32.17.251_sql_prd_IHF_INDICES[#All],5,0)</f>
        <v>2.2000799490694778</v>
      </c>
      <c r="F1827" s="11">
        <f>VLOOKUP($A1827,Tabela__10.32.17.251_sql_prd_IHF_INDICES[#All],6,0)</f>
        <v>5.1511560244579258</v>
      </c>
    </row>
    <row r="1828" spans="1:6" ht="18" customHeight="1">
      <c r="A1828" s="94">
        <f>Base!A2896</f>
        <v>43565</v>
      </c>
      <c r="B1828" s="10">
        <f>VLOOKUP($A1828,Tabela__10.32.17.251_sql_prd_IHF_INDICES[#All],2,0)</f>
        <v>3454.53</v>
      </c>
      <c r="C1828" s="11">
        <f>VLOOKUP($A1828,Tabela__10.32.17.251_sql_prd_IHF_INDICES[#All],3,0)</f>
        <v>8.923785655305938E-2</v>
      </c>
      <c r="D1828" s="11">
        <f>VLOOKUP($A1828,Tabela__10.32.17.251_sql_prd_IHF_INDICES[#All],4,0)</f>
        <v>0.11534393067771376</v>
      </c>
      <c r="E1828" s="11">
        <f>VLOOKUP($A1828,Tabela__10.32.17.251_sql_prd_IHF_INDICES[#All],5,0)</f>
        <v>2.2912811098115382</v>
      </c>
      <c r="F1828" s="11">
        <f>VLOOKUP($A1828,Tabela__10.32.17.251_sql_prd_IHF_INDICES[#All],6,0)</f>
        <v>5.0296433674865471</v>
      </c>
    </row>
    <row r="1829" spans="1:6" ht="18" customHeight="1">
      <c r="A1829" s="94">
        <f>Base!A2897</f>
        <v>43566</v>
      </c>
      <c r="B1829" s="10">
        <f>VLOOKUP($A1829,Tabela__10.32.17.251_sql_prd_IHF_INDICES[#All],2,0)</f>
        <v>3448.57</v>
      </c>
      <c r="C1829" s="11">
        <f>VLOOKUP($A1829,Tabela__10.32.17.251_sql_prd_IHF_INDICES[#All],3,0)</f>
        <v>-0.17252708762117708</v>
      </c>
      <c r="D1829" s="11">
        <f>VLOOKUP($A1829,Tabela__10.32.17.251_sql_prd_IHF_INDICES[#All],4,0)</f>
        <v>-5.7382156467811196E-2</v>
      </c>
      <c r="E1829" s="11">
        <f>VLOOKUP($A1829,Tabela__10.32.17.251_sql_prd_IHF_INDICES[#All],5,0)</f>
        <v>2.1148009416223745</v>
      </c>
      <c r="F1829" s="11">
        <f>VLOOKUP($A1829,Tabela__10.32.17.251_sql_prd_IHF_INDICES[#All],6,0)</f>
        <v>4.7853592133889178</v>
      </c>
    </row>
    <row r="1830" spans="1:6" ht="18" customHeight="1">
      <c r="A1830" s="94">
        <f>Base!A2898</f>
        <v>43567</v>
      </c>
      <c r="B1830" s="10">
        <f>VLOOKUP($A1830,Tabela__10.32.17.251_sql_prd_IHF_INDICES[#All],2,0)</f>
        <v>3441.68</v>
      </c>
      <c r="C1830" s="11">
        <f>VLOOKUP($A1830,Tabela__10.32.17.251_sql_prd_IHF_INDICES[#All],3,0)</f>
        <v>-0.19979295766071603</v>
      </c>
      <c r="D1830" s="11">
        <f>VLOOKUP($A1830,Tabela__10.32.17.251_sql_prd_IHF_INDICES[#All],4,0)</f>
        <v>-0.257060468620951</v>
      </c>
      <c r="E1830" s="11">
        <f>VLOOKUP($A1830,Tabela__10.32.17.251_sql_prd_IHF_INDICES[#All],5,0)</f>
        <v>1.91078276061174</v>
      </c>
      <c r="F1830" s="11">
        <f>VLOOKUP($A1830,Tabela__10.32.17.251_sql_prd_IHF_INDICES[#All],6,0)</f>
        <v>4.3537320085261344</v>
      </c>
    </row>
    <row r="1831" spans="1:6" ht="18" customHeight="1">
      <c r="A1831" s="94">
        <f>Base!A2899</f>
        <v>43570</v>
      </c>
      <c r="B1831" s="10">
        <f>VLOOKUP($A1831,Tabela__10.32.17.251_sql_prd_IHF_INDICES[#All],2,0)</f>
        <v>3441.78</v>
      </c>
      <c r="C1831" s="11">
        <f>VLOOKUP($A1831,Tabela__10.32.17.251_sql_prd_IHF_INDICES[#All],3,0)</f>
        <v>2.9055577508874109E-3</v>
      </c>
      <c r="D1831" s="11">
        <f>VLOOKUP($A1831,Tabela__10.32.17.251_sql_prd_IHF_INDICES[#All],4,0)</f>
        <v>-0.25416237991044976</v>
      </c>
      <c r="E1831" s="11">
        <f>VLOOKUP($A1831,Tabela__10.32.17.251_sql_prd_IHF_INDICES[#All],5,0)</f>
        <v>1.9137438372592408</v>
      </c>
      <c r="F1831" s="11">
        <f>VLOOKUP($A1831,Tabela__10.32.17.251_sql_prd_IHF_INDICES[#All],6,0)</f>
        <v>4.5809505867481892</v>
      </c>
    </row>
    <row r="1832" spans="1:6" ht="18" customHeight="1">
      <c r="A1832" s="94">
        <f>Base!A2900</f>
        <v>43571</v>
      </c>
      <c r="B1832" s="10">
        <f>VLOOKUP($A1832,Tabela__10.32.17.251_sql_prd_IHF_INDICES[#All],2,0)</f>
        <v>3443.8</v>
      </c>
      <c r="C1832" s="11">
        <f>VLOOKUP($A1832,Tabela__10.32.17.251_sql_prd_IHF_INDICES[#All],3,0)</f>
        <v>5.8690561279339803E-2</v>
      </c>
      <c r="D1832" s="11">
        <f>VLOOKUP($A1832,Tabela__10.32.17.251_sql_prd_IHF_INDICES[#All],4,0)</f>
        <v>-0.19562098795844474</v>
      </c>
      <c r="E1832" s="11">
        <f>VLOOKUP($A1832,Tabela__10.32.17.251_sql_prd_IHF_INDICES[#All],5,0)</f>
        <v>1.9735575855380993</v>
      </c>
      <c r="F1832" s="11">
        <f>VLOOKUP($A1832,Tabela__10.32.17.251_sql_prd_IHF_INDICES[#All],6,0)</f>
        <v>4.7075528204878925</v>
      </c>
    </row>
    <row r="1833" spans="1:6" ht="18" customHeight="1">
      <c r="A1833" s="94">
        <f>Base!A2901</f>
        <v>43572</v>
      </c>
      <c r="B1833" s="10">
        <f>VLOOKUP($A1833,Tabela__10.32.17.251_sql_prd_IHF_INDICES[#All],2,0)</f>
        <v>3442.35</v>
      </c>
      <c r="C1833" s="11">
        <f>VLOOKUP($A1833,Tabela__10.32.17.251_sql_prd_IHF_INDICES[#All],3,0)</f>
        <v>-4.2104651838092977E-2</v>
      </c>
      <c r="D1833" s="11">
        <f>VLOOKUP($A1833,Tabela__10.32.17.251_sql_prd_IHF_INDICES[#All],4,0)</f>
        <v>-0.23764327426063492</v>
      </c>
      <c r="E1833" s="11">
        <f>VLOOKUP($A1833,Tabela__10.32.17.251_sql_prd_IHF_INDICES[#All],5,0)</f>
        <v>1.9306219741497932</v>
      </c>
      <c r="F1833" s="11">
        <f>VLOOKUP($A1833,Tabela__10.32.17.251_sql_prd_IHF_INDICES[#All],6,0)</f>
        <v>4.4399137138540157</v>
      </c>
    </row>
    <row r="1834" spans="1:6" ht="18" customHeight="1">
      <c r="A1834" s="94">
        <f>Base!A2902</f>
        <v>43573</v>
      </c>
      <c r="B1834" s="10">
        <f>VLOOKUP($A1834,Tabela__10.32.17.251_sql_prd_IHF_INDICES[#All],2,0)</f>
        <v>3452.15</v>
      </c>
      <c r="C1834" s="11">
        <f>VLOOKUP($A1834,Tabela__10.32.17.251_sql_prd_IHF_INDICES[#All],3,0)</f>
        <v>0.28468923845628158</v>
      </c>
      <c r="D1834" s="11">
        <f>VLOOKUP($A1834,Tabela__10.32.17.251_sql_prd_IHF_INDICES[#All],4,0)</f>
        <v>4.6369419367930931E-2</v>
      </c>
      <c r="E1834" s="11">
        <f>VLOOKUP($A1834,Tabela__10.32.17.251_sql_prd_IHF_INDICES[#All],5,0)</f>
        <v>2.2208074856017612</v>
      </c>
      <c r="F1834" s="11">
        <f>VLOOKUP($A1834,Tabela__10.32.17.251_sql_prd_IHF_INDICES[#All],6,0)</f>
        <v>4.4160125826111951</v>
      </c>
    </row>
    <row r="1835" spans="1:6" ht="18" customHeight="1">
      <c r="A1835" s="94">
        <f>Base!A2903</f>
        <v>43577</v>
      </c>
      <c r="B1835" s="10">
        <f>VLOOKUP($A1835,Tabela__10.32.17.251_sql_prd_IHF_INDICES[#All],2,0)</f>
        <v>3453.19</v>
      </c>
      <c r="C1835" s="11">
        <f>VLOOKUP($A1835,Tabela__10.32.17.251_sql_prd_IHF_INDICES[#All],3,0)</f>
        <v>3.0126153266807343E-2</v>
      </c>
      <c r="D1835" s="11">
        <f>VLOOKUP($A1835,Tabela__10.32.17.251_sql_prd_IHF_INDICES[#All],4,0)</f>
        <v>7.6509541957081595E-2</v>
      </c>
      <c r="E1835" s="11">
        <f>VLOOKUP($A1835,Tabela__10.32.17.251_sql_prd_IHF_INDICES[#All],5,0)</f>
        <v>2.2516026827354318</v>
      </c>
      <c r="F1835" s="11">
        <f>VLOOKUP($A1835,Tabela__10.32.17.251_sql_prd_IHF_INDICES[#All],6,0)</f>
        <v>4.3455269567109323</v>
      </c>
    </row>
    <row r="1836" spans="1:6" ht="18" customHeight="1">
      <c r="A1836" s="94">
        <f>Base!A2904</f>
        <v>43578</v>
      </c>
      <c r="B1836" s="10">
        <f>VLOOKUP($A1836,Tabela__10.32.17.251_sql_prd_IHF_INDICES[#All],2,0)</f>
        <v>3461.68</v>
      </c>
      <c r="C1836" s="11">
        <f>VLOOKUP($A1836,Tabela__10.32.17.251_sql_prd_IHF_INDICES[#All],3,0)</f>
        <v>0.24585962544776407</v>
      </c>
      <c r="D1836" s="11">
        <f>VLOOKUP($A1836,Tabela__10.32.17.251_sql_prd_IHF_INDICES[#All],4,0)</f>
        <v>0.32255727347814123</v>
      </c>
      <c r="E1836" s="11">
        <f>VLOOKUP($A1836,Tabela__10.32.17.251_sql_prd_IHF_INDICES[#All],5,0)</f>
        <v>2.502998090105546</v>
      </c>
      <c r="F1836" s="11">
        <f>VLOOKUP($A1836,Tabela__10.32.17.251_sql_prd_IHF_INDICES[#All],6,0)</f>
        <v>4.5635232284177984</v>
      </c>
    </row>
    <row r="1837" spans="1:6" ht="18" customHeight="1">
      <c r="A1837" s="94">
        <f>Base!A2905</f>
        <v>43579</v>
      </c>
      <c r="B1837" s="10">
        <f>VLOOKUP($A1837,Tabela__10.32.17.251_sql_prd_IHF_INDICES[#All],2,0)</f>
        <v>3458.64</v>
      </c>
      <c r="C1837" s="11">
        <f>VLOOKUP($A1837,Tabela__10.32.17.251_sql_prd_IHF_INDICES[#All],3,0)</f>
        <v>-8.7818631415959025E-2</v>
      </c>
      <c r="D1837" s="11">
        <f>VLOOKUP($A1837,Tabela__10.32.17.251_sql_prd_IHF_INDICES[#All],4,0)</f>
        <v>0.2344553766790769</v>
      </c>
      <c r="E1837" s="11">
        <f>VLOOKUP($A1837,Tabela__10.32.17.251_sql_prd_IHF_INDICES[#All],5,0)</f>
        <v>2.4129813600225036</v>
      </c>
      <c r="F1837" s="11">
        <f>VLOOKUP($A1837,Tabela__10.32.17.251_sql_prd_IHF_INDICES[#All],6,0)</f>
        <v>4.5996582540714481</v>
      </c>
    </row>
    <row r="1838" spans="1:6" ht="18" customHeight="1">
      <c r="A1838" s="94">
        <f>Base!A2906</f>
        <v>43580</v>
      </c>
      <c r="B1838" s="10">
        <f>VLOOKUP($A1838,Tabela__10.32.17.251_sql_prd_IHF_INDICES[#All],2,0)</f>
        <v>3467.48</v>
      </c>
      <c r="C1838" s="11">
        <f>VLOOKUP($A1838,Tabela__10.32.17.251_sql_prd_IHF_INDICES[#All],3,0)</f>
        <v>0.25559179330605364</v>
      </c>
      <c r="D1838" s="11">
        <f>VLOOKUP($A1838,Tabela__10.32.17.251_sql_prd_IHF_INDICES[#All],4,0)</f>
        <v>0.49064641868687975</v>
      </c>
      <c r="E1838" s="11">
        <f>VLOOKUP($A1838,Tabela__10.32.17.251_sql_prd_IHF_INDICES[#All],5,0)</f>
        <v>2.6747405356587706</v>
      </c>
      <c r="F1838" s="11">
        <f>VLOOKUP($A1838,Tabela__10.32.17.251_sql_prd_IHF_INDICES[#All],6,0)</f>
        <v>4.8359349726230683</v>
      </c>
    </row>
    <row r="1839" spans="1:6" ht="18" customHeight="1">
      <c r="A1839" s="94">
        <f>Base!A2907</f>
        <v>43581</v>
      </c>
      <c r="B1839" s="10">
        <f>VLOOKUP($A1839,Tabela__10.32.17.251_sql_prd_IHF_INDICES[#All],2,0)</f>
        <v>3466.45</v>
      </c>
      <c r="C1839" s="11">
        <f>VLOOKUP($A1839,Tabela__10.32.17.251_sql_prd_IHF_INDICES[#All],3,0)</f>
        <v>-2.9704569312594131E-2</v>
      </c>
      <c r="D1839" s="11">
        <f>VLOOKUP($A1839,Tabela__10.32.17.251_sql_prd_IHF_INDICES[#All],4,0)</f>
        <v>0.46079610496876366</v>
      </c>
      <c r="E1839" s="11">
        <f>VLOOKUP($A1839,Tabela__10.32.17.251_sql_prd_IHF_INDICES[#All],5,0)</f>
        <v>2.6442414461898212</v>
      </c>
      <c r="F1839" s="11">
        <f>VLOOKUP($A1839,Tabela__10.32.17.251_sql_prd_IHF_INDICES[#All],6,0)</f>
        <v>4.6418609705736635</v>
      </c>
    </row>
    <row r="1840" spans="1:6" ht="18" customHeight="1">
      <c r="A1840" s="94">
        <f>Base!A2908</f>
        <v>43584</v>
      </c>
      <c r="B1840" s="10">
        <f>VLOOKUP($A1840,Tabela__10.32.17.251_sql_prd_IHF_INDICES[#All],2,0)</f>
        <v>3465.96</v>
      </c>
      <c r="C1840" s="11">
        <f>VLOOKUP($A1840,Tabela__10.32.17.251_sql_prd_IHF_INDICES[#All],3,0)</f>
        <v>-1.4135498853284911E-2</v>
      </c>
      <c r="D1840" s="11">
        <f>VLOOKUP($A1840,Tabela__10.32.17.251_sql_prd_IHF_INDICES[#All],4,0)</f>
        <v>0.44659547028733648</v>
      </c>
      <c r="E1840" s="11">
        <f>VLOOKUP($A1840,Tabela__10.32.17.251_sql_prd_IHF_INDICES[#All],5,0)</f>
        <v>2.6297321706172383</v>
      </c>
      <c r="F1840" s="11">
        <f>VLOOKUP($A1840,Tabela__10.32.17.251_sql_prd_IHF_INDICES[#All],6,0)</f>
        <v>4.6122270346950822</v>
      </c>
    </row>
    <row r="1841" spans="1:6" ht="18" customHeight="1">
      <c r="A1841" s="94">
        <f>Base!A2909</f>
        <v>43585</v>
      </c>
      <c r="B1841" s="10">
        <f>VLOOKUP($A1841,Tabela__10.32.17.251_sql_prd_IHF_INDICES[#All],2,0)</f>
        <v>3468.43</v>
      </c>
      <c r="C1841" s="11">
        <f>VLOOKUP($A1841,Tabela__10.32.17.251_sql_prd_IHF_INDICES[#All],3,0)</f>
        <v>7.1264526999725852E-2</v>
      </c>
      <c r="D1841" s="11">
        <f>VLOOKUP($A1841,Tabela__10.32.17.251_sql_prd_IHF_INDICES[#All],4,0)</f>
        <v>0.51817826143656376</v>
      </c>
      <c r="E1841" s="11">
        <f>VLOOKUP($A1841,Tabela__10.32.17.251_sql_prd_IHF_INDICES[#All],5,0)</f>
        <v>2.702870763809706</v>
      </c>
      <c r="F1841" s="11">
        <f>VLOOKUP($A1841,Tabela__10.32.17.251_sql_prd_IHF_INDICES[#All],6,0)</f>
        <v>4.7921034980754174</v>
      </c>
    </row>
    <row r="1842" spans="1:6" ht="18" customHeight="1">
      <c r="A1842" s="94">
        <f>Base!A2910</f>
        <v>43587</v>
      </c>
      <c r="B1842" s="10">
        <f>VLOOKUP($A1842,Tabela__10.32.17.251_sql_prd_IHF_INDICES[#All],2,0)</f>
        <v>3465.48</v>
      </c>
      <c r="C1842" s="11">
        <f>VLOOKUP($A1842,Tabela__10.32.17.251_sql_prd_IHF_INDICES[#All],3,0)</f>
        <v>-8.5052891365833272E-2</v>
      </c>
      <c r="D1842" s="11">
        <f>VLOOKUP($A1842,Tabela__10.32.17.251_sql_prd_IHF_INDICES[#All],4,0)</f>
        <v>-8.5052891365833272E-2</v>
      </c>
      <c r="E1842" s="11">
        <f>VLOOKUP($A1842,Tabela__10.32.17.251_sql_prd_IHF_INDICES[#All],5,0)</f>
        <v>2.6155190027093767</v>
      </c>
      <c r="F1842" s="11">
        <f>VLOOKUP($A1842,Tabela__10.32.17.251_sql_prd_IHF_INDICES[#All],6,0)</f>
        <v>4.8782037896189623</v>
      </c>
    </row>
    <row r="1843" spans="1:6" ht="18" customHeight="1">
      <c r="A1843" s="94">
        <f>Base!A2911</f>
        <v>43588</v>
      </c>
      <c r="B1843" s="10">
        <f>VLOOKUP($A1843,Tabela__10.32.17.251_sql_prd_IHF_INDICES[#All],2,0)</f>
        <v>3471.48</v>
      </c>
      <c r="C1843" s="11">
        <f>VLOOKUP($A1843,Tabela__10.32.17.251_sql_prd_IHF_INDICES[#All],3,0)</f>
        <v>0.17313618892620397</v>
      </c>
      <c r="D1843" s="11">
        <f>VLOOKUP($A1843,Tabela__10.32.17.251_sql_prd_IHF_INDICES[#All],4,0)</f>
        <v>8.7936040225700118E-2</v>
      </c>
      <c r="E1843" s="11">
        <f>VLOOKUP($A1843,Tabela__10.32.17.251_sql_prd_IHF_INDICES[#All],5,0)</f>
        <v>2.793183601557514</v>
      </c>
      <c r="F1843" s="11">
        <f>VLOOKUP($A1843,Tabela__10.32.17.251_sql_prd_IHF_INDICES[#All],6,0)</f>
        <v>5.3166799646869212</v>
      </c>
    </row>
    <row r="1844" spans="1:6" ht="18" customHeight="1">
      <c r="A1844" s="94">
        <f>Base!A2912</f>
        <v>43591</v>
      </c>
      <c r="B1844" s="10">
        <f>VLOOKUP($A1844,Tabela__10.32.17.251_sql_prd_IHF_INDICES[#All],2,0)</f>
        <v>3470.29</v>
      </c>
      <c r="C1844" s="11">
        <f>VLOOKUP($A1844,Tabela__10.32.17.251_sql_prd_IHF_INDICES[#All],3,0)</f>
        <v>-3.4279327549058269E-2</v>
      </c>
      <c r="D1844" s="11">
        <f>VLOOKUP($A1844,Tabela__10.32.17.251_sql_prd_IHF_INDICES[#All],4,0)</f>
        <v>5.3626568793374574E-2</v>
      </c>
      <c r="E1844" s="11">
        <f>VLOOKUP($A1844,Tabela__10.32.17.251_sql_prd_IHF_INDICES[#All],5,0)</f>
        <v>2.7579467894526477</v>
      </c>
      <c r="F1844" s="11">
        <f>VLOOKUP($A1844,Tabela__10.32.17.251_sql_prd_IHF_INDICES[#All],6,0)</f>
        <v>5.1845273456917473</v>
      </c>
    </row>
    <row r="1845" spans="1:6" ht="18" customHeight="1">
      <c r="A1845" s="94">
        <f>Base!A2913</f>
        <v>43592</v>
      </c>
      <c r="B1845" s="10">
        <f>VLOOKUP($A1845,Tabela__10.32.17.251_sql_prd_IHF_INDICES[#All],2,0)</f>
        <v>3470.76</v>
      </c>
      <c r="C1845" s="11">
        <f>VLOOKUP($A1845,Tabela__10.32.17.251_sql_prd_IHF_INDICES[#All],3,0)</f>
        <v>1.354353670730557E-2</v>
      </c>
      <c r="D1845" s="11">
        <f>VLOOKUP($A1845,Tabela__10.32.17.251_sql_prd_IHF_INDICES[#All],4,0)</f>
        <v>6.7177368434712115E-2</v>
      </c>
      <c r="E1845" s="11">
        <f>VLOOKUP($A1845,Tabela__10.32.17.251_sql_prd_IHF_INDICES[#All],5,0)</f>
        <v>2.7718638496957437</v>
      </c>
      <c r="F1845" s="11">
        <f>VLOOKUP($A1845,Tabela__10.32.17.251_sql_prd_IHF_INDICES[#All],6,0)</f>
        <v>5.2683299666976158</v>
      </c>
    </row>
    <row r="1846" spans="1:6" ht="18" customHeight="1">
      <c r="A1846" s="94">
        <f>Base!A2914</f>
        <v>43593</v>
      </c>
      <c r="B1846" s="10">
        <f>VLOOKUP($A1846,Tabela__10.32.17.251_sql_prd_IHF_INDICES[#All],2,0)</f>
        <v>3475.74</v>
      </c>
      <c r="C1846" s="11">
        <f>VLOOKUP($A1846,Tabela__10.32.17.251_sql_prd_IHF_INDICES[#All],3,0)</f>
        <v>0.14348442416070029</v>
      </c>
      <c r="D1846" s="11">
        <f>VLOOKUP($A1846,Tabela__10.32.17.251_sql_prd_IHF_INDICES[#All],4,0)</f>
        <v>0.21075818165567917</v>
      </c>
      <c r="E1846" s="11">
        <f>VLOOKUP($A1846,Tabela__10.32.17.251_sql_prd_IHF_INDICES[#All],5,0)</f>
        <v>2.9193254667396973</v>
      </c>
      <c r="F1846" s="11">
        <f>VLOOKUP($A1846,Tabela__10.32.17.251_sql_prd_IHF_INDICES[#All],6,0)</f>
        <v>5.506093766600384</v>
      </c>
    </row>
    <row r="1847" spans="1:6" ht="18" customHeight="1">
      <c r="A1847" s="94">
        <f>Base!A2915</f>
        <v>43594</v>
      </c>
      <c r="B1847" s="10">
        <f>VLOOKUP($A1847,Tabela__10.32.17.251_sql_prd_IHF_INDICES[#All],2,0)</f>
        <v>3476.77</v>
      </c>
      <c r="C1847" s="11">
        <f>VLOOKUP($A1847,Tabela__10.32.17.251_sql_prd_IHF_INDICES[#All],3,0)</f>
        <v>2.9633977224996499E-2</v>
      </c>
      <c r="D1847" s="11">
        <f>VLOOKUP($A1847,Tabela__10.32.17.251_sql_prd_IHF_INDICES[#All],4,0)</f>
        <v>0.2404546149122222</v>
      </c>
      <c r="E1847" s="11">
        <f>VLOOKUP($A1847,Tabela__10.32.17.251_sql_prd_IHF_INDICES[#All],5,0)</f>
        <v>2.9498245562086245</v>
      </c>
      <c r="F1847" s="11">
        <f>VLOOKUP($A1847,Tabela__10.32.17.251_sql_prd_IHF_INDICES[#All],6,0)</f>
        <v>5.3202832960734803</v>
      </c>
    </row>
    <row r="1848" spans="1:6" ht="18" customHeight="1">
      <c r="A1848" s="94">
        <f>Base!A2916</f>
        <v>43595</v>
      </c>
      <c r="B1848" s="10">
        <f>VLOOKUP($A1848,Tabela__10.32.17.251_sql_prd_IHF_INDICES[#All],2,0)</f>
        <v>3473.98</v>
      </c>
      <c r="C1848" s="11">
        <f>VLOOKUP($A1848,Tabela__10.32.17.251_sql_prd_IHF_INDICES[#All],3,0)</f>
        <v>-8.0246895825719644E-2</v>
      </c>
      <c r="D1848" s="11">
        <f>VLOOKUP($A1848,Tabela__10.32.17.251_sql_prd_IHF_INDICES[#All],4,0)</f>
        <v>0.16001476172216034</v>
      </c>
      <c r="E1848" s="11">
        <f>VLOOKUP($A1848,Tabela__10.32.17.251_sql_prd_IHF_INDICES[#All],5,0)</f>
        <v>2.8672105177442564</v>
      </c>
      <c r="F1848" s="11">
        <f>VLOOKUP($A1848,Tabela__10.32.17.251_sql_prd_IHF_INDICES[#All],6,0)</f>
        <v>4.9439329128301734</v>
      </c>
    </row>
    <row r="1849" spans="1:6" ht="18" customHeight="1">
      <c r="A1849" s="94">
        <f>Base!A2917</f>
        <v>43598</v>
      </c>
      <c r="B1849" s="10">
        <f>VLOOKUP($A1849,Tabela__10.32.17.251_sql_prd_IHF_INDICES[#All],2,0)</f>
        <v>3465.77</v>
      </c>
      <c r="C1849" s="11">
        <f>VLOOKUP($A1849,Tabela__10.32.17.251_sql_prd_IHF_INDICES[#All],3,0)</f>
        <v>-0.23632836113046674</v>
      </c>
      <c r="D1849" s="11">
        <f>VLOOKUP($A1849,Tabela__10.32.17.251_sql_prd_IHF_INDICES[#All],4,0)</f>
        <v>-7.6691759672242732E-2</v>
      </c>
      <c r="E1849" s="11">
        <f>VLOOKUP($A1849,Tabela__10.32.17.251_sql_prd_IHF_INDICES[#All],5,0)</f>
        <v>2.6241061249870468</v>
      </c>
      <c r="F1849" s="11">
        <f>VLOOKUP($A1849,Tabela__10.32.17.251_sql_prd_IHF_INDICES[#All],6,0)</f>
        <v>4.8320941797085348</v>
      </c>
    </row>
    <row r="1850" spans="1:6" ht="18" customHeight="1">
      <c r="A1850" s="94">
        <f>Base!A2918</f>
        <v>43599</v>
      </c>
      <c r="B1850" s="10">
        <f>VLOOKUP($A1850,Tabela__10.32.17.251_sql_prd_IHF_INDICES[#All],2,0)</f>
        <v>3466.3</v>
      </c>
      <c r="C1850" s="11">
        <f>VLOOKUP($A1850,Tabela__10.32.17.251_sql_prd_IHF_INDICES[#All],3,0)</f>
        <v>1.5292416980927648E-2</v>
      </c>
      <c r="D1850" s="11">
        <f>VLOOKUP($A1850,Tabela__10.32.17.251_sql_prd_IHF_INDICES[#All],4,0)</f>
        <v>-6.1411070714978422E-2</v>
      </c>
      <c r="E1850" s="11">
        <f>VLOOKUP($A1850,Tabela__10.32.17.251_sql_prd_IHF_INDICES[#All],5,0)</f>
        <v>2.6397998312186255</v>
      </c>
      <c r="F1850" s="11">
        <f>VLOOKUP($A1850,Tabela__10.32.17.251_sql_prd_IHF_INDICES[#All],6,0)</f>
        <v>5.0463970325294483</v>
      </c>
    </row>
    <row r="1851" spans="1:6" ht="18" customHeight="1">
      <c r="A1851" s="94">
        <f>Base!A2919</f>
        <v>43600</v>
      </c>
      <c r="B1851" s="10">
        <f>VLOOKUP($A1851,Tabela__10.32.17.251_sql_prd_IHF_INDICES[#All],2,0)</f>
        <v>3465.94</v>
      </c>
      <c r="C1851" s="11">
        <f>VLOOKUP($A1851,Tabela__10.32.17.251_sql_prd_IHF_INDICES[#All],3,0)</f>
        <v>-1.0385713873584113E-2</v>
      </c>
      <c r="D1851" s="11">
        <f>VLOOKUP($A1851,Tabela__10.32.17.251_sql_prd_IHF_INDICES[#All],4,0)</f>
        <v>-7.1790406610472424E-2</v>
      </c>
      <c r="E1851" s="11">
        <f>VLOOKUP($A1851,Tabela__10.32.17.251_sql_prd_IHF_INDICES[#All],5,0)</f>
        <v>2.6291399552877515</v>
      </c>
      <c r="F1851" s="11">
        <f>VLOOKUP($A1851,Tabela__10.32.17.251_sql_prd_IHF_INDICES[#All],6,0)</f>
        <v>5.0600028493396509</v>
      </c>
    </row>
    <row r="1852" spans="1:6" ht="18" customHeight="1">
      <c r="A1852" s="94">
        <f>Base!A2920</f>
        <v>43601</v>
      </c>
      <c r="B1852" s="10">
        <f>VLOOKUP($A1852,Tabela__10.32.17.251_sql_prd_IHF_INDICES[#All],2,0)</f>
        <v>3457.25</v>
      </c>
      <c r="C1852" s="11">
        <f>VLOOKUP($A1852,Tabela__10.32.17.251_sql_prd_IHF_INDICES[#All],3,0)</f>
        <v>-0.25072563287305005</v>
      </c>
      <c r="D1852" s="11">
        <f>VLOOKUP($A1852,Tabela__10.32.17.251_sql_prd_IHF_INDICES[#All],4,0)</f>
        <v>-0.32233604253221193</v>
      </c>
      <c r="E1852" s="11">
        <f>VLOOKUP($A1852,Tabela__10.32.17.251_sql_prd_IHF_INDICES[#All],5,0)</f>
        <v>2.3718223946226802</v>
      </c>
      <c r="F1852" s="11">
        <f>VLOOKUP($A1852,Tabela__10.32.17.251_sql_prd_IHF_INDICES[#All],6,0)</f>
        <v>4.6126706225168679</v>
      </c>
    </row>
    <row r="1853" spans="1:6" ht="18" customHeight="1">
      <c r="A1853" s="94">
        <f>Base!A2921</f>
        <v>43602</v>
      </c>
      <c r="B1853" s="10">
        <f>VLOOKUP($A1853,Tabela__10.32.17.251_sql_prd_IHF_INDICES[#All],2,0)</f>
        <v>3454.72</v>
      </c>
      <c r="C1853" s="11">
        <f>VLOOKUP($A1853,Tabela__10.32.17.251_sql_prd_IHF_INDICES[#All],3,0)</f>
        <v>-7.3179550220558998E-2</v>
      </c>
      <c r="D1853" s="11">
        <f>VLOOKUP($A1853,Tabela__10.32.17.251_sql_prd_IHF_INDICES[#All],4,0)</f>
        <v>-0.39527970868663553</v>
      </c>
      <c r="E1853" s="11">
        <f>VLOOKUP($A1853,Tabela__10.32.17.251_sql_prd_IHF_INDICES[#All],5,0)</f>
        <v>2.2969071554417075</v>
      </c>
      <c r="F1853" s="11">
        <f>VLOOKUP($A1853,Tabela__10.32.17.251_sql_prd_IHF_INDICES[#All],6,0)</f>
        <v>5.1716369747080382</v>
      </c>
    </row>
    <row r="1854" spans="1:6" ht="18" customHeight="1">
      <c r="A1854" s="94">
        <f>Base!A2922</f>
        <v>43605</v>
      </c>
      <c r="B1854" s="10">
        <f>VLOOKUP($A1854,Tabela__10.32.17.251_sql_prd_IHF_INDICES[#All],2,0)</f>
        <v>3462.51</v>
      </c>
      <c r="C1854" s="11">
        <f>VLOOKUP($A1854,Tabela__10.32.17.251_sql_prd_IHF_INDICES[#All],3,0)</f>
        <v>0.22548860689144412</v>
      </c>
      <c r="D1854" s="11">
        <f>VLOOKUP($A1854,Tabela__10.32.17.251_sql_prd_IHF_INDICES[#All],4,0)</f>
        <v>-0.17068241250363103</v>
      </c>
      <c r="E1854" s="11">
        <f>VLOOKUP($A1854,Tabela__10.32.17.251_sql_prd_IHF_INDICES[#All],5,0)</f>
        <v>2.5275750262795604</v>
      </c>
      <c r="F1854" s="11">
        <f>VLOOKUP($A1854,Tabela__10.32.17.251_sql_prd_IHF_INDICES[#All],6,0)</f>
        <v>5.7720035679810433</v>
      </c>
    </row>
    <row r="1855" spans="1:6" ht="18" customHeight="1">
      <c r="A1855" s="94">
        <f>Base!A2923</f>
        <v>43606</v>
      </c>
      <c r="B1855" s="10">
        <f>VLOOKUP($A1855,Tabela__10.32.17.251_sql_prd_IHF_INDICES[#All],2,0)</f>
        <v>3472.72</v>
      </c>
      <c r="C1855" s="11">
        <f>VLOOKUP($A1855,Tabela__10.32.17.251_sql_prd_IHF_INDICES[#All],3,0)</f>
        <v>0.29487279459119442</v>
      </c>
      <c r="D1855" s="11">
        <f>VLOOKUP($A1855,Tabela__10.32.17.251_sql_prd_IHF_INDICES[#All],4,0)</f>
        <v>0.12368708608794243</v>
      </c>
      <c r="E1855" s="11">
        <f>VLOOKUP($A1855,Tabela__10.32.17.251_sql_prd_IHF_INDICES[#All],5,0)</f>
        <v>2.8299009519861418</v>
      </c>
      <c r="F1855" s="11">
        <f>VLOOKUP($A1855,Tabela__10.32.17.251_sql_prd_IHF_INDICES[#All],6,0)</f>
        <v>6.0243023752823976</v>
      </c>
    </row>
    <row r="1856" spans="1:6" ht="18" customHeight="1">
      <c r="A1856" s="94">
        <f>Base!A2924</f>
        <v>43607</v>
      </c>
      <c r="B1856" s="10">
        <f>VLOOKUP($A1856,Tabela__10.32.17.251_sql_prd_IHF_INDICES[#All],2,0)</f>
        <v>3472.85</v>
      </c>
      <c r="C1856" s="11">
        <f>VLOOKUP($A1856,Tabela__10.32.17.251_sql_prd_IHF_INDICES[#All],3,0)</f>
        <v>3.7434633370914128E-3</v>
      </c>
      <c r="D1856" s="11">
        <f>VLOOKUP($A1856,Tabela__10.32.17.251_sql_prd_IHF_INDICES[#All],4,0)</f>
        <v>0.12743517960576156</v>
      </c>
      <c r="E1856" s="11">
        <f>VLOOKUP($A1856,Tabela__10.32.17.251_sql_prd_IHF_INDICES[#All],5,0)</f>
        <v>2.8337503516278506</v>
      </c>
      <c r="F1856" s="11">
        <f>VLOOKUP($A1856,Tabela__10.32.17.251_sql_prd_IHF_INDICES[#All],6,0)</f>
        <v>5.6129648326784798</v>
      </c>
    </row>
    <row r="1857" spans="1:6" ht="18" customHeight="1">
      <c r="A1857" s="94">
        <f>Base!A2925</f>
        <v>43608</v>
      </c>
      <c r="B1857" s="10">
        <f>VLOOKUP($A1857,Tabela__10.32.17.251_sql_prd_IHF_INDICES[#All],2,0)</f>
        <v>3474.52</v>
      </c>
      <c r="C1857" s="11">
        <f>VLOOKUP($A1857,Tabela__10.32.17.251_sql_prd_IHF_INDICES[#All],3,0)</f>
        <v>4.8087305815114334E-2</v>
      </c>
      <c r="D1857" s="11">
        <f>VLOOKUP($A1857,Tabela__10.32.17.251_sql_prd_IHF_INDICES[#All],4,0)</f>
        <v>0.17558376556541244</v>
      </c>
      <c r="E1857" s="11">
        <f>VLOOKUP($A1857,Tabela__10.32.17.251_sql_prd_IHF_INDICES[#All],5,0)</f>
        <v>2.8832003316405785</v>
      </c>
      <c r="F1857" s="11">
        <f>VLOOKUP($A1857,Tabela__10.32.17.251_sql_prd_IHF_INDICES[#All],6,0)</f>
        <v>6.2554090710312371</v>
      </c>
    </row>
    <row r="1858" spans="1:6" ht="18" customHeight="1">
      <c r="A1858" s="94">
        <f>Base!A2926</f>
        <v>43609</v>
      </c>
      <c r="B1858" s="10">
        <f>VLOOKUP($A1858,Tabela__10.32.17.251_sql_prd_IHF_INDICES[#All],2,0)</f>
        <v>3473.72</v>
      </c>
      <c r="C1858" s="11">
        <f>VLOOKUP($A1858,Tabela__10.32.17.251_sql_prd_IHF_INDICES[#All],3,0)</f>
        <v>-2.3024763132750703E-2</v>
      </c>
      <c r="D1858" s="11">
        <f>VLOOKUP($A1858,Tabela__10.32.17.251_sql_prd_IHF_INDICES[#All],4,0)</f>
        <v>0.15251857468652208</v>
      </c>
      <c r="E1858" s="11">
        <f>VLOOKUP($A1858,Tabela__10.32.17.251_sql_prd_IHF_INDICES[#All],5,0)</f>
        <v>2.8595117184608165</v>
      </c>
      <c r="F1858" s="11">
        <f>VLOOKUP($A1858,Tabela__10.32.17.251_sql_prd_IHF_INDICES[#All],6,0)</f>
        <v>6.4281796985823814</v>
      </c>
    </row>
    <row r="1859" spans="1:6" ht="18" customHeight="1">
      <c r="A1859" s="94">
        <f>Base!A2927</f>
        <v>43612</v>
      </c>
      <c r="B1859" s="10">
        <f>VLOOKUP($A1859,Tabela__10.32.17.251_sql_prd_IHF_INDICES[#All],2,0)</f>
        <v>3478.96</v>
      </c>
      <c r="C1859" s="11">
        <f>VLOOKUP($A1859,Tabela__10.32.17.251_sql_prd_IHF_INDICES[#All],3,0)</f>
        <v>0.1508469306680027</v>
      </c>
      <c r="D1859" s="11">
        <f>VLOOKUP($A1859,Tabela__10.32.17.251_sql_prd_IHF_INDICES[#All],4,0)</f>
        <v>0.30359557494312739</v>
      </c>
      <c r="E1859" s="11">
        <f>VLOOKUP($A1859,Tabela__10.32.17.251_sql_prd_IHF_INDICES[#All],5,0)</f>
        <v>3.0146721347882099</v>
      </c>
      <c r="F1859" s="11">
        <f>VLOOKUP($A1859,Tabela__10.32.17.251_sql_prd_IHF_INDICES[#All],6,0)</f>
        <v>6.9840244783738514</v>
      </c>
    </row>
    <row r="1860" spans="1:6" ht="18" customHeight="1">
      <c r="A1860" s="94">
        <f>Base!A2928</f>
        <v>43613</v>
      </c>
      <c r="B1860" s="10">
        <f>VLOOKUP($A1860,Tabela__10.32.17.251_sql_prd_IHF_INDICES[#All],2,0)</f>
        <v>3491.5</v>
      </c>
      <c r="C1860" s="11">
        <f>VLOOKUP($A1860,Tabela__10.32.17.251_sql_prd_IHF_INDICES[#All],3,0)</f>
        <v>0.36045254903764867</v>
      </c>
      <c r="D1860" s="11">
        <f>VLOOKUP($A1860,Tabela__10.32.17.251_sql_prd_IHF_INDICES[#All],4,0)</f>
        <v>0.66514244196942407</v>
      </c>
      <c r="E1860" s="11">
        <f>VLOOKUP($A1860,Tabela__10.32.17.251_sql_prd_IHF_INDICES[#All],5,0)</f>
        <v>3.385991146380829</v>
      </c>
      <c r="F1860" s="11">
        <f>VLOOKUP($A1860,Tabela__10.32.17.251_sql_prd_IHF_INDICES[#All],6,0)</f>
        <v>7.8715489755060819</v>
      </c>
    </row>
    <row r="1861" spans="1:6" ht="18" customHeight="1">
      <c r="A1861" s="94">
        <f>Base!A2929</f>
        <v>43614</v>
      </c>
      <c r="B1861" s="10">
        <f>VLOOKUP($A1861,Tabela__10.32.17.251_sql_prd_IHF_INDICES[#All],2,0)</f>
        <v>3494.91</v>
      </c>
      <c r="C1861" s="11">
        <f>VLOOKUP($A1861,Tabela__10.32.17.251_sql_prd_IHF_INDICES[#All],3,0)</f>
        <v>9.7665759702136867E-2</v>
      </c>
      <c r="D1861" s="11">
        <f>VLOOKUP($A1861,Tabela__10.32.17.251_sql_prd_IHF_INDICES[#All],4,0)</f>
        <v>0.76345781809059599</v>
      </c>
      <c r="E1861" s="11">
        <f>VLOOKUP($A1861,Tabela__10.32.17.251_sql_prd_IHF_INDICES[#All],5,0)</f>
        <v>3.486963860059511</v>
      </c>
      <c r="F1861" s="11">
        <f>VLOOKUP($A1861,Tabela__10.32.17.251_sql_prd_IHF_INDICES[#All],6,0)</f>
        <v>8.3098578454615648</v>
      </c>
    </row>
    <row r="1862" spans="1:6" ht="18" customHeight="1">
      <c r="A1862" s="94">
        <f>Base!A2930</f>
        <v>43615</v>
      </c>
      <c r="B1862" s="10">
        <f>VLOOKUP($A1862,Tabela__10.32.17.251_sql_prd_IHF_INDICES[#All],2,0)</f>
        <v>3498.04</v>
      </c>
      <c r="C1862" s="11">
        <f>VLOOKUP($A1862,Tabela__10.32.17.251_sql_prd_IHF_INDICES[#All],3,0)</f>
        <v>8.9558815534585001E-2</v>
      </c>
      <c r="D1862" s="11">
        <f>VLOOKUP($A1862,Tabela__10.32.17.251_sql_prd_IHF_INDICES[#All],4,0)</f>
        <v>0.85370037740419846</v>
      </c>
      <c r="E1862" s="11">
        <f>VLOOKUP($A1862,Tabela__10.32.17.251_sql_prd_IHF_INDICES[#All],5,0)</f>
        <v>3.5796455591252885</v>
      </c>
      <c r="F1862" s="11">
        <f>VLOOKUP($A1862,Tabela__10.32.17.251_sql_prd_IHF_INDICES[#All],6,0)</f>
        <v>8.0632555150863539</v>
      </c>
    </row>
    <row r="1863" spans="1:6" ht="18" customHeight="1">
      <c r="A1863" s="94">
        <f>Base!A2931</f>
        <v>43616</v>
      </c>
      <c r="B1863" s="10">
        <f>VLOOKUP($A1863,Tabela__10.32.17.251_sql_prd_IHF_INDICES[#All],2,0)</f>
        <v>3500.7</v>
      </c>
      <c r="C1863" s="11">
        <f>VLOOKUP($A1863,Tabela__10.32.17.251_sql_prd_IHF_INDICES[#All],3,0)</f>
        <v>7.6042583846946954E-2</v>
      </c>
      <c r="D1863" s="11">
        <f>VLOOKUP($A1863,Tabela__10.32.17.251_sql_prd_IHF_INDICES[#All],4,0)</f>
        <v>0.93039213707641899</v>
      </c>
      <c r="E1863" s="11">
        <f>VLOOKUP($A1863,Tabela__10.32.17.251_sql_prd_IHF_INDICES[#All],5,0)</f>
        <v>3.65841019794797</v>
      </c>
      <c r="F1863" s="11">
        <f>VLOOKUP($A1863,Tabela__10.32.17.251_sql_prd_IHF_INDICES[#All],6,0)</f>
        <v>8.1454296067691612</v>
      </c>
    </row>
    <row r="1864" spans="1:6" ht="18" customHeight="1">
      <c r="A1864" s="94">
        <f>Base!A2932</f>
        <v>43619</v>
      </c>
      <c r="B1864" s="10">
        <f>VLOOKUP($A1864,Tabela__10.32.17.251_sql_prd_IHF_INDICES[#All],2,0)</f>
        <v>3501.03</v>
      </c>
      <c r="C1864" s="11">
        <f>VLOOKUP($A1864,Tabela__10.32.17.251_sql_prd_IHF_INDICES[#All],3,0)</f>
        <v>9.4266860913627681E-3</v>
      </c>
      <c r="D1864" s="11">
        <f>VLOOKUP($A1864,Tabela__10.32.17.251_sql_prd_IHF_INDICES[#All],4,0)</f>
        <v>9.4266860913627681E-3</v>
      </c>
      <c r="E1864" s="11">
        <f>VLOOKUP($A1864,Tabela__10.32.17.251_sql_prd_IHF_INDICES[#All],5,0)</f>
        <v>3.6681817508846137</v>
      </c>
      <c r="F1864" s="11">
        <f>VLOOKUP($A1864,Tabela__10.32.17.251_sql_prd_IHF_INDICES[#All],6,0)</f>
        <v>7.6501354455250858</v>
      </c>
    </row>
    <row r="1865" spans="1:6" ht="18" customHeight="1">
      <c r="A1865" s="94">
        <f>Base!A2933</f>
        <v>43620</v>
      </c>
      <c r="B1865" s="10">
        <f>VLOOKUP($A1865,Tabela__10.32.17.251_sql_prd_IHF_INDICES[#All],2,0)</f>
        <v>3503.99</v>
      </c>
      <c r="C1865" s="11">
        <f>VLOOKUP($A1865,Tabela__10.32.17.251_sql_prd_IHF_INDICES[#All],3,0)</f>
        <v>8.4546547730224297E-2</v>
      </c>
      <c r="D1865" s="11">
        <f>VLOOKUP($A1865,Tabela__10.32.17.251_sql_prd_IHF_INDICES[#All],4,0)</f>
        <v>9.3981203759252452E-2</v>
      </c>
      <c r="E1865" s="11">
        <f>VLOOKUP($A1865,Tabela__10.32.17.251_sql_prd_IHF_INDICES[#All],5,0)</f>
        <v>3.7558296196496865</v>
      </c>
      <c r="F1865" s="11">
        <f>VLOOKUP($A1865,Tabela__10.32.17.251_sql_prd_IHF_INDICES[#All],6,0)</f>
        <v>7.4339343804901148</v>
      </c>
    </row>
    <row r="1866" spans="1:6" ht="18" customHeight="1">
      <c r="A1866" s="94">
        <f>Base!A2934</f>
        <v>43621</v>
      </c>
      <c r="B1866" s="10">
        <f>VLOOKUP($A1866,Tabela__10.32.17.251_sql_prd_IHF_INDICES[#All],2,0)</f>
        <v>3496.92</v>
      </c>
      <c r="C1866" s="11">
        <f>VLOOKUP($A1866,Tabela__10.32.17.251_sql_prd_IHF_INDICES[#All],3,0)</f>
        <v>-0.20176998222025677</v>
      </c>
      <c r="D1866" s="11">
        <f>VLOOKUP($A1866,Tabela__10.32.17.251_sql_prd_IHF_INDICES[#All],4,0)</f>
        <v>-0.10797840431913119</v>
      </c>
      <c r="E1866" s="11">
        <f>VLOOKUP($A1866,Tabela__10.32.17.251_sql_prd_IHF_INDICES[#All],5,0)</f>
        <v>3.5464815006736483</v>
      </c>
      <c r="F1866" s="11">
        <f>VLOOKUP($A1866,Tabela__10.32.17.251_sql_prd_IHF_INDICES[#All],6,0)</f>
        <v>7.6505356483191678</v>
      </c>
    </row>
    <row r="1867" spans="1:6" ht="18" customHeight="1">
      <c r="A1867" s="94">
        <f>Base!A2935</f>
        <v>43622</v>
      </c>
      <c r="B1867" s="10">
        <f>VLOOKUP($A1867,Tabela__10.32.17.251_sql_prd_IHF_INDICES[#All],2,0)</f>
        <v>3504.11</v>
      </c>
      <c r="C1867" s="11">
        <f>VLOOKUP($A1867,Tabela__10.32.17.251_sql_prd_IHF_INDICES[#All],3,0)</f>
        <v>0.20560950779542342</v>
      </c>
      <c r="D1867" s="11">
        <f>VLOOKUP($A1867,Tabela__10.32.17.251_sql_prd_IHF_INDICES[#All],4,0)</f>
        <v>9.7409089610667188E-2</v>
      </c>
      <c r="E1867" s="11">
        <f>VLOOKUP($A1867,Tabela__10.32.17.251_sql_prd_IHF_INDICES[#All],5,0)</f>
        <v>3.7593829116266742</v>
      </c>
      <c r="F1867" s="11">
        <f>VLOOKUP($A1867,Tabela__10.32.17.251_sql_prd_IHF_INDICES[#All],6,0)</f>
        <v>7.9539608063020628</v>
      </c>
    </row>
    <row r="1868" spans="1:6" ht="18" customHeight="1">
      <c r="A1868" s="94">
        <f>Base!A2936</f>
        <v>43623</v>
      </c>
      <c r="B1868" s="10">
        <f>VLOOKUP($A1868,Tabela__10.32.17.251_sql_prd_IHF_INDICES[#All],2,0)</f>
        <v>3510.63</v>
      </c>
      <c r="C1868" s="11">
        <f>VLOOKUP($A1868,Tabela__10.32.17.251_sql_prd_IHF_INDICES[#All],3,0)</f>
        <v>0.18606721820946248</v>
      </c>
      <c r="D1868" s="11">
        <f>VLOOKUP($A1868,Tabela__10.32.17.251_sql_prd_IHF_INDICES[#All],4,0)</f>
        <v>0.28365755420345362</v>
      </c>
      <c r="E1868" s="11">
        <f>VLOOKUP($A1868,Tabela__10.32.17.251_sql_prd_IHF_INDICES[#All],5,0)</f>
        <v>3.9524451090416468</v>
      </c>
      <c r="F1868" s="11">
        <f>VLOOKUP($A1868,Tabela__10.32.17.251_sql_prd_IHF_INDICES[#All],6,0)</f>
        <v>8.9033446870288699</v>
      </c>
    </row>
    <row r="1869" spans="1:6" ht="18" customHeight="1">
      <c r="A1869" s="94">
        <f>Base!A2937</f>
        <v>43626</v>
      </c>
      <c r="B1869" s="10">
        <f>VLOOKUP($A1869,Tabela__10.32.17.251_sql_prd_IHF_INDICES[#All],2,0)</f>
        <v>3510.43</v>
      </c>
      <c r="C1869" s="11">
        <f>VLOOKUP($A1869,Tabela__10.32.17.251_sql_prd_IHF_INDICES[#All],3,0)</f>
        <v>-5.6969831625730549E-3</v>
      </c>
      <c r="D1869" s="11">
        <f>VLOOKUP($A1869,Tabela__10.32.17.251_sql_prd_IHF_INDICES[#All],4,0)</f>
        <v>0.2779444111177698</v>
      </c>
      <c r="E1869" s="11">
        <f>VLOOKUP($A1869,Tabela__10.32.17.251_sql_prd_IHF_INDICES[#All],5,0)</f>
        <v>3.9465229557467119</v>
      </c>
      <c r="F1869" s="11">
        <f>VLOOKUP($A1869,Tabela__10.32.17.251_sql_prd_IHF_INDICES[#All],6,0)</f>
        <v>8.9725242829958418</v>
      </c>
    </row>
    <row r="1870" spans="1:6" ht="18" customHeight="1">
      <c r="A1870" s="94">
        <f>Base!A2938</f>
        <v>43627</v>
      </c>
      <c r="B1870" s="10">
        <f>VLOOKUP($A1870,Tabela__10.32.17.251_sql_prd_IHF_INDICES[#All],2,0)</f>
        <v>3518.93</v>
      </c>
      <c r="C1870" s="11">
        <f>VLOOKUP($A1870,Tabela__10.32.17.251_sql_prd_IHF_INDICES[#All],3,0)</f>
        <v>0.24213557883221437</v>
      </c>
      <c r="D1870" s="11">
        <f>VLOOKUP($A1870,Tabela__10.32.17.251_sql_prd_IHF_INDICES[#All],4,0)</f>
        <v>0.52075299225868843</v>
      </c>
      <c r="E1870" s="11">
        <f>VLOOKUP($A1870,Tabela__10.32.17.251_sql_prd_IHF_INDICES[#All],5,0)</f>
        <v>4.1982144707815694</v>
      </c>
      <c r="F1870" s="11">
        <f>VLOOKUP($A1870,Tabela__10.32.17.251_sql_prd_IHF_INDICES[#All],6,0)</f>
        <v>9.0829902787421766</v>
      </c>
    </row>
    <row r="1871" spans="1:6" ht="18" customHeight="1">
      <c r="A1871" s="94">
        <f>Base!A2939</f>
        <v>43628</v>
      </c>
      <c r="B1871" s="10">
        <f>VLOOKUP($A1871,Tabela__10.32.17.251_sql_prd_IHF_INDICES[#All],2,0)</f>
        <v>3516.54</v>
      </c>
      <c r="C1871" s="11">
        <f>VLOOKUP($A1871,Tabela__10.32.17.251_sql_prd_IHF_INDICES[#All],3,0)</f>
        <v>-6.7918372914488323E-2</v>
      </c>
      <c r="D1871" s="11">
        <f>VLOOKUP($A1871,Tabela__10.32.17.251_sql_prd_IHF_INDICES[#All],4,0)</f>
        <v>0.45248093238494658</v>
      </c>
      <c r="E1871" s="11">
        <f>VLOOKUP($A1871,Tabela__10.32.17.251_sql_prd_IHF_INDICES[#All],5,0)</f>
        <v>4.1274447389070712</v>
      </c>
      <c r="F1871" s="11">
        <f>VLOOKUP($A1871,Tabela__10.32.17.251_sql_prd_IHF_INDICES[#All],6,0)</f>
        <v>8.8540199535057873</v>
      </c>
    </row>
    <row r="1872" spans="1:6" ht="18" customHeight="1">
      <c r="A1872" s="94">
        <f>Base!A2940</f>
        <v>43629</v>
      </c>
      <c r="B1872" s="10">
        <f>VLOOKUP($A1872,Tabela__10.32.17.251_sql_prd_IHF_INDICES[#All],2,0)</f>
        <v>3525.65</v>
      </c>
      <c r="C1872" s="11">
        <f>VLOOKUP($A1872,Tabela__10.32.17.251_sql_prd_IHF_INDICES[#All],3,0)</f>
        <v>0.25906146382523865</v>
      </c>
      <c r="D1872" s="11">
        <f>VLOOKUP($A1872,Tabela__10.32.17.251_sql_prd_IHF_INDICES[#All],4,0)</f>
        <v>0.71271459993715869</v>
      </c>
      <c r="E1872" s="11">
        <f>VLOOKUP($A1872,Tabela__10.32.17.251_sql_prd_IHF_INDICES[#All],5,0)</f>
        <v>4.3971988214914992</v>
      </c>
      <c r="F1872" s="11">
        <f>VLOOKUP($A1872,Tabela__10.32.17.251_sql_prd_IHF_INDICES[#All],6,0)</f>
        <v>9.1566302362302352</v>
      </c>
    </row>
    <row r="1873" spans="1:6" ht="18" customHeight="1">
      <c r="A1873" s="94">
        <f>Base!A2941</f>
        <v>43630</v>
      </c>
      <c r="B1873" s="10">
        <f>VLOOKUP($A1873,Tabela__10.32.17.251_sql_prd_IHF_INDICES[#All],2,0)</f>
        <v>3526.71</v>
      </c>
      <c r="C1873" s="11">
        <f>VLOOKUP($A1873,Tabela__10.32.17.251_sql_prd_IHF_INDICES[#All],3,0)</f>
        <v>3.0065378015398103E-2</v>
      </c>
      <c r="D1873" s="11">
        <f>VLOOKUP($A1873,Tabela__10.32.17.251_sql_prd_IHF_INDICES[#All],4,0)</f>
        <v>0.74299425829120747</v>
      </c>
      <c r="E1873" s="11">
        <f>VLOOKUP($A1873,Tabela__10.32.17.251_sql_prd_IHF_INDICES[#All],5,0)</f>
        <v>4.4285862339546567</v>
      </c>
      <c r="F1873" s="11">
        <f>VLOOKUP($A1873,Tabela__10.32.17.251_sql_prd_IHF_INDICES[#All],6,0)</f>
        <v>9.4969309153230661</v>
      </c>
    </row>
    <row r="1874" spans="1:6" ht="18" customHeight="1">
      <c r="A1874" s="94">
        <f>Base!A2942</f>
        <v>43633</v>
      </c>
      <c r="B1874" s="10">
        <f>VLOOKUP($A1874,Tabela__10.32.17.251_sql_prd_IHF_INDICES[#All],2,0)</f>
        <v>3523.26</v>
      </c>
      <c r="C1874" s="11">
        <f>VLOOKUP($A1874,Tabela__10.32.17.251_sql_prd_IHF_INDICES[#All],3,0)</f>
        <v>-9.782488494942676E-2</v>
      </c>
      <c r="D1874" s="11">
        <f>VLOOKUP($A1874,Tabela__10.32.17.251_sql_prd_IHF_INDICES[#All],4,0)</f>
        <v>0.64444254006341684</v>
      </c>
      <c r="E1874" s="11">
        <f>VLOOKUP($A1874,Tabela__10.32.17.251_sql_prd_IHF_INDICES[#All],5,0)</f>
        <v>4.3264290896169788</v>
      </c>
      <c r="F1874" s="11">
        <f>VLOOKUP($A1874,Tabela__10.32.17.251_sql_prd_IHF_INDICES[#All],6,0)</f>
        <v>9.3704600484261427</v>
      </c>
    </row>
    <row r="1875" spans="1:6" ht="18" customHeight="1">
      <c r="A1875" s="94">
        <f>Base!A2943</f>
        <v>43634</v>
      </c>
      <c r="B1875" s="10">
        <f>VLOOKUP($A1875,Tabela__10.32.17.251_sql_prd_IHF_INDICES[#All],2,0)</f>
        <v>3529.37</v>
      </c>
      <c r="C1875" s="11">
        <f>VLOOKUP($A1875,Tabela__10.32.17.251_sql_prd_IHF_INDICES[#All],3,0)</f>
        <v>0.17341893587188295</v>
      </c>
      <c r="D1875" s="11">
        <f>VLOOKUP($A1875,Tabela__10.32.17.251_sql_prd_IHF_INDICES[#All],4,0)</f>
        <v>0.81897906133059362</v>
      </c>
      <c r="E1875" s="11">
        <f>VLOOKUP($A1875,Tabela__10.32.17.251_sql_prd_IHF_INDICES[#All],5,0)</f>
        <v>4.5073508727773381</v>
      </c>
      <c r="F1875" s="11">
        <f>VLOOKUP($A1875,Tabela__10.32.17.251_sql_prd_IHF_INDICES[#All],6,0)</f>
        <v>9.5230706689547482</v>
      </c>
    </row>
    <row r="1876" spans="1:6" ht="18" customHeight="1">
      <c r="A1876" s="94">
        <f>Base!A2944</f>
        <v>43635</v>
      </c>
      <c r="B1876" s="10">
        <f>VLOOKUP($A1876,Tabela__10.32.17.251_sql_prd_IHF_INDICES[#All],2,0)</f>
        <v>3535.22</v>
      </c>
      <c r="C1876" s="11">
        <f>VLOOKUP($A1876,Tabela__10.32.17.251_sql_prd_IHF_INDICES[#All],3,0)</f>
        <v>0.16575196139820836</v>
      </c>
      <c r="D1876" s="11">
        <f>VLOOKUP($A1876,Tabela__10.32.17.251_sql_prd_IHF_INDICES[#All],4,0)</f>
        <v>0.98608849658639031</v>
      </c>
      <c r="E1876" s="11">
        <f>VLOOKUP($A1876,Tabela__10.32.17.251_sql_prd_IHF_INDICES[#All],5,0)</f>
        <v>4.6805738566542798</v>
      </c>
      <c r="F1876" s="11">
        <f>VLOOKUP($A1876,Tabela__10.32.17.251_sql_prd_IHF_INDICES[#All],6,0)</f>
        <v>9.4099041523658435</v>
      </c>
    </row>
    <row r="1877" spans="1:6" ht="18" customHeight="1">
      <c r="A1877" s="94">
        <f>Base!A2945</f>
        <v>43637</v>
      </c>
      <c r="B1877" s="10">
        <f>VLOOKUP($A1877,Tabela__10.32.17.251_sql_prd_IHF_INDICES[#All],2,0)</f>
        <v>3550.18</v>
      </c>
      <c r="C1877" s="11">
        <f>VLOOKUP($A1877,Tabela__10.32.17.251_sql_prd_IHF_INDICES[#All],3,0)</f>
        <v>0.42317026945988268</v>
      </c>
      <c r="D1877" s="11">
        <f>VLOOKUP($A1877,Tabela__10.32.17.251_sql_prd_IHF_INDICES[#All],4,0)</f>
        <v>1.4134315993943991</v>
      </c>
      <c r="E1877" s="11">
        <f>VLOOKUP($A1877,Tabela__10.32.17.251_sql_prd_IHF_INDICES[#All],5,0)</f>
        <v>5.1235509231156273</v>
      </c>
      <c r="F1877" s="11">
        <f>VLOOKUP($A1877,Tabela__10.32.17.251_sql_prd_IHF_INDICES[#All],6,0)</f>
        <v>9.8164765855303315</v>
      </c>
    </row>
    <row r="1878" spans="1:6" ht="18" customHeight="1">
      <c r="A1878" s="94">
        <f>Base!A2946</f>
        <v>43640</v>
      </c>
      <c r="B1878" s="10">
        <f>VLOOKUP($A1878,Tabela__10.32.17.251_sql_prd_IHF_INDICES[#All],2,0)</f>
        <v>3551.32</v>
      </c>
      <c r="C1878" s="11">
        <f>VLOOKUP($A1878,Tabela__10.32.17.251_sql_prd_IHF_INDICES[#All],3,0)</f>
        <v>3.2111047890537314E-2</v>
      </c>
      <c r="D1878" s="11">
        <f>VLOOKUP($A1878,Tabela__10.32.17.251_sql_prd_IHF_INDICES[#All],4,0)</f>
        <v>1.445996514982717</v>
      </c>
      <c r="E1878" s="11">
        <f>VLOOKUP($A1878,Tabela__10.32.17.251_sql_prd_IHF_INDICES[#All],5,0)</f>
        <v>5.1573071968967987</v>
      </c>
      <c r="F1878" s="11">
        <f>VLOOKUP($A1878,Tabela__10.32.17.251_sql_prd_IHF_INDICES[#All],6,0)</f>
        <v>9.766176766037681</v>
      </c>
    </row>
    <row r="1879" spans="1:6" ht="18" customHeight="1">
      <c r="A1879" s="94">
        <f>Base!A2947</f>
        <v>43641</v>
      </c>
      <c r="B1879" s="10">
        <f>VLOOKUP($A1879,Tabela__10.32.17.251_sql_prd_IHF_INDICES[#All],2,0)</f>
        <v>3538.83</v>
      </c>
      <c r="C1879" s="11">
        <f>VLOOKUP($A1879,Tabela__10.32.17.251_sql_prd_IHF_INDICES[#All],3,0)</f>
        <v>-0.35170021287860287</v>
      </c>
      <c r="D1879" s="11">
        <f>VLOOKUP($A1879,Tabela__10.32.17.251_sql_prd_IHF_INDICES[#All],4,0)</f>
        <v>1.0892107292827191</v>
      </c>
      <c r="E1879" s="11">
        <f>VLOOKUP($A1879,Tabela__10.32.17.251_sql_prd_IHF_INDICES[#All],5,0)</f>
        <v>4.7874687236278968</v>
      </c>
      <c r="F1879" s="11">
        <f>VLOOKUP($A1879,Tabela__10.32.17.251_sql_prd_IHF_INDICES[#All],6,0)</f>
        <v>9.3615377483853059</v>
      </c>
    </row>
    <row r="1880" spans="1:6" ht="18" customHeight="1">
      <c r="A1880" s="94">
        <f>Base!A2948</f>
        <v>43642</v>
      </c>
      <c r="B1880" s="10">
        <f>VLOOKUP($A1880,Tabela__10.32.17.251_sql_prd_IHF_INDICES[#All],2,0)</f>
        <v>3539.32</v>
      </c>
      <c r="C1880" s="11">
        <f>VLOOKUP($A1880,Tabela__10.32.17.251_sql_prd_IHF_INDICES[#All],3,0)</f>
        <v>1.3846384256943622E-2</v>
      </c>
      <c r="D1880" s="11">
        <f>VLOOKUP($A1880,Tabela__10.32.17.251_sql_prd_IHF_INDICES[#All],4,0)</f>
        <v>1.1032079298426201</v>
      </c>
      <c r="E1880" s="11">
        <f>VLOOKUP($A1880,Tabela__10.32.17.251_sql_prd_IHF_INDICES[#All],5,0)</f>
        <v>4.8019779992005018</v>
      </c>
      <c r="F1880" s="11">
        <f>VLOOKUP($A1880,Tabela__10.32.17.251_sql_prd_IHF_INDICES[#All],6,0)</f>
        <v>9.208946980286159</v>
      </c>
    </row>
    <row r="1881" spans="1:6" ht="18" customHeight="1">
      <c r="A1881" s="94">
        <f>Base!A2949</f>
        <v>43643</v>
      </c>
      <c r="B1881" s="10">
        <f>VLOOKUP($A1881,Tabela__10.32.17.251_sql_prd_IHF_INDICES[#All],2,0)</f>
        <v>3543.3</v>
      </c>
      <c r="C1881" s="11">
        <f>VLOOKUP($A1881,Tabela__10.32.17.251_sql_prd_IHF_INDICES[#All],3,0)</f>
        <v>0.11245097928416214</v>
      </c>
      <c r="D1881" s="11">
        <f>VLOOKUP($A1881,Tabela__10.32.17.251_sql_prd_IHF_INDICES[#All],4,0)</f>
        <v>1.2168994772474129</v>
      </c>
      <c r="E1881" s="11">
        <f>VLOOKUP($A1881,Tabela__10.32.17.251_sql_prd_IHF_INDICES[#All],5,0)</f>
        <v>4.9198288497697806</v>
      </c>
      <c r="F1881" s="11">
        <f>VLOOKUP($A1881,Tabela__10.32.17.251_sql_prd_IHF_INDICES[#All],6,0)</f>
        <v>9.3435621443472172</v>
      </c>
    </row>
    <row r="1882" spans="1:6" ht="18" customHeight="1">
      <c r="A1882" s="94">
        <f>Base!A2950</f>
        <v>43644</v>
      </c>
      <c r="B1882" s="10">
        <f>VLOOKUP($A1882,Tabela__10.32.17.251_sql_prd_IHF_INDICES[#All],2,0)</f>
        <v>3553.65</v>
      </c>
      <c r="C1882" s="11">
        <f>VLOOKUP($A1882,Tabela__10.32.17.251_sql_prd_IHF_INDICES[#All],3,0)</f>
        <v>0.29210058420117146</v>
      </c>
      <c r="D1882" s="11">
        <f>VLOOKUP($A1882,Tabela__10.32.17.251_sql_prd_IHF_INDICES[#All],4,0)</f>
        <v>1.5125546319307626</v>
      </c>
      <c r="E1882" s="11">
        <f>VLOOKUP($A1882,Tabela__10.32.17.251_sql_prd_IHF_INDICES[#All],5,0)</f>
        <v>5.2263002827828142</v>
      </c>
      <c r="F1882" s="11">
        <f>VLOOKUP($A1882,Tabela__10.32.17.251_sql_prd_IHF_INDICES[#All],6,0)</f>
        <v>9.3804345484149962</v>
      </c>
    </row>
    <row r="1883" spans="1:6" ht="18" customHeight="1">
      <c r="A1883" s="94">
        <f>Base!A2951</f>
        <v>43647</v>
      </c>
      <c r="B1883" s="10">
        <f>VLOOKUP($A1883,Tabela__10.32.17.251_sql_prd_IHF_INDICES[#All],2,0)</f>
        <v>3553.04</v>
      </c>
      <c r="C1883" s="11">
        <f>VLOOKUP($A1883,Tabela__10.32.17.251_sql_prd_IHF_INDICES[#All],3,0)</f>
        <v>-1.7165449608147476E-2</v>
      </c>
      <c r="D1883" s="11">
        <f>VLOOKUP($A1883,Tabela__10.32.17.251_sql_prd_IHF_INDICES[#All],4,0)</f>
        <v>-1.7165449608147476E-2</v>
      </c>
      <c r="E1883" s="11">
        <f>VLOOKUP($A1883,Tabela__10.32.17.251_sql_prd_IHF_INDICES[#All],5,0)</f>
        <v>5.208237715233266</v>
      </c>
      <c r="F1883" s="11">
        <f>VLOOKUP($A1883,Tabela__10.32.17.251_sql_prd_IHF_INDICES[#All],6,0)</f>
        <v>9.1976384317268955</v>
      </c>
    </row>
    <row r="1884" spans="1:6" ht="18" customHeight="1">
      <c r="A1884" s="94">
        <f>Base!A2952</f>
        <v>43648</v>
      </c>
      <c r="B1884" s="10">
        <f>VLOOKUP($A1884,Tabela__10.32.17.251_sql_prd_IHF_INDICES[#All],2,0)</f>
        <v>3548.42</v>
      </c>
      <c r="C1884" s="11">
        <f>VLOOKUP($A1884,Tabela__10.32.17.251_sql_prd_IHF_INDICES[#All],3,0)</f>
        <v>-0.13002949586832235</v>
      </c>
      <c r="D1884" s="11">
        <f>VLOOKUP($A1884,Tabela__10.32.17.251_sql_prd_IHF_INDICES[#All],4,0)</f>
        <v>-0.14717262532888409</v>
      </c>
      <c r="E1884" s="11">
        <f>VLOOKUP($A1884,Tabela__10.32.17.251_sql_prd_IHF_INDICES[#All],5,0)</f>
        <v>5.0714359741201864</v>
      </c>
      <c r="F1884" s="11">
        <f>VLOOKUP($A1884,Tabela__10.32.17.251_sql_prd_IHF_INDICES[#All],6,0)</f>
        <v>8.8943377350326323</v>
      </c>
    </row>
    <row r="1885" spans="1:6">
      <c r="A1885" s="94">
        <f>Base!A2953</f>
        <v>43649</v>
      </c>
      <c r="B1885" s="10">
        <f>VLOOKUP($A1885,Tabela__10.32.17.251_sql_prd_IHF_INDICES[#All],2,0)</f>
        <v>3558.97</v>
      </c>
      <c r="C1885" s="11">
        <f>VLOOKUP($A1885,Tabela__10.32.17.251_sql_prd_IHF_INDICES[#All],3,0)</f>
        <v>0.29731542489332963</v>
      </c>
      <c r="D1885" s="11">
        <f>VLOOKUP($A1885,Tabela__10.32.17.251_sql_prd_IHF_INDICES[#All],4,0)</f>
        <v>0.14970523264812297</v>
      </c>
      <c r="E1885" s="11">
        <f>VLOOKUP($A1885,Tabela__10.32.17.251_sql_prd_IHF_INDICES[#All],5,0)</f>
        <v>5.383829560428155</v>
      </c>
      <c r="F1885" s="11">
        <f>VLOOKUP($A1885,Tabela__10.32.17.251_sql_prd_IHF_INDICES[#All],6,0)</f>
        <v>9.1367118263610649</v>
      </c>
    </row>
    <row r="1886" spans="1:6">
      <c r="A1886" s="94">
        <f>Base!A2954</f>
        <v>43650</v>
      </c>
      <c r="B1886" s="10">
        <f>VLOOKUP($A1886,Tabela__10.32.17.251_sql_prd_IHF_INDICES[#All],2,0)</f>
        <v>3571.32</v>
      </c>
      <c r="C1886" s="11">
        <f>VLOOKUP($A1886,Tabela__10.32.17.251_sql_prd_IHF_INDICES[#All],3,0)</f>
        <v>0.34701051146821538</v>
      </c>
      <c r="D1886" s="11">
        <f>VLOOKUP($A1886,Tabela__10.32.17.251_sql_prd_IHF_INDICES[#All],4,0)</f>
        <v>0.49723523700984096</v>
      </c>
      <c r="E1886" s="11">
        <f>VLOOKUP($A1886,Tabela__10.32.17.251_sql_prd_IHF_INDICES[#All],5,0)</f>
        <v>5.7495225263906047</v>
      </c>
      <c r="F1886" s="11">
        <f>VLOOKUP($A1886,Tabela__10.32.17.251_sql_prd_IHF_INDICES[#All],6,0)</f>
        <v>9.3062688613700715</v>
      </c>
    </row>
    <row r="1887" spans="1:6">
      <c r="A1887" s="94">
        <f>Base!A2955</f>
        <v>43651</v>
      </c>
      <c r="B1887" s="10">
        <f>VLOOKUP($A1887,Tabela__10.32.17.251_sql_prd_IHF_INDICES[#All],2,0)</f>
        <v>3576.12</v>
      </c>
      <c r="C1887" s="11">
        <f>VLOOKUP($A1887,Tabela__10.32.17.251_sql_prd_IHF_INDICES[#All],3,0)</f>
        <v>0.13440408588420993</v>
      </c>
      <c r="D1887" s="11">
        <f>VLOOKUP($A1887,Tabela__10.32.17.251_sql_prd_IHF_INDICES[#All],4,0)</f>
        <v>0.63230762736903312</v>
      </c>
      <c r="E1887" s="11">
        <f>VLOOKUP($A1887,Tabela__10.32.17.251_sql_prd_IHF_INDICES[#All],5,0)</f>
        <v>5.8916542054691101</v>
      </c>
      <c r="F1887" s="11">
        <f>VLOOKUP($A1887,Tabela__10.32.17.251_sql_prd_IHF_INDICES[#All],6,0)</f>
        <v>9.4508360037094405</v>
      </c>
    </row>
    <row r="1888" spans="1:6">
      <c r="A1888" s="94">
        <f>Base!A2956</f>
        <v>43654</v>
      </c>
      <c r="B1888" s="10">
        <f>VLOOKUP($A1888,Tabela__10.32.17.251_sql_prd_IHF_INDICES[#All],2,0)</f>
        <v>3585.51</v>
      </c>
      <c r="C1888" s="11">
        <f>VLOOKUP($A1888,Tabela__10.32.17.251_sql_prd_IHF_INDICES[#All],3,0)</f>
        <v>0.26257508137310648</v>
      </c>
      <c r="D1888" s="11">
        <f>VLOOKUP($A1888,Tabela__10.32.17.251_sql_prd_IHF_INDICES[#All],4,0)</f>
        <v>0.89654299100925261</v>
      </c>
      <c r="E1888" s="11">
        <f>VLOOKUP($A1888,Tabela__10.32.17.251_sql_prd_IHF_INDICES[#All],5,0)</f>
        <v>6.1696993026664426</v>
      </c>
      <c r="F1888" s="11">
        <f>VLOOKUP($A1888,Tabela__10.32.17.251_sql_prd_IHF_INDICES[#All],6,0)</f>
        <v>9.7708152193879414</v>
      </c>
    </row>
    <row r="1889" spans="1:6">
      <c r="A1889" s="94">
        <f>Base!A2957</f>
        <v>43655</v>
      </c>
      <c r="B1889" s="10">
        <f>VLOOKUP($A1889,Tabela__10.32.17.251_sql_prd_IHF_INDICES[#All],2,0)</f>
        <v>3586.05</v>
      </c>
      <c r="C1889" s="11">
        <f>VLOOKUP($A1889,Tabela__10.32.17.251_sql_prd_IHF_INDICES[#All],3,0)</f>
        <v>1.5060618991435959E-2</v>
      </c>
      <c r="D1889" s="11">
        <f>VLOOKUP($A1889,Tabela__10.32.17.251_sql_prd_IHF_INDICES[#All],4,0)</f>
        <v>0.91173863492466367</v>
      </c>
      <c r="E1889" s="11">
        <f>VLOOKUP($A1889,Tabela__10.32.17.251_sql_prd_IHF_INDICES[#All],5,0)</f>
        <v>6.185689116562787</v>
      </c>
      <c r="F1889" s="11">
        <f>VLOOKUP($A1889,Tabela__10.32.17.251_sql_prd_IHF_INDICES[#All],6,0)</f>
        <v>9.7265442128163571</v>
      </c>
    </row>
    <row r="1890" spans="1:6">
      <c r="A1890" s="94">
        <f>Base!A2958</f>
        <v>43656</v>
      </c>
      <c r="B1890" s="10">
        <f>VLOOKUP($A1890,Tabela__10.32.17.251_sql_prd_IHF_INDICES[#All],2,0)</f>
        <v>3595.15</v>
      </c>
      <c r="C1890" s="11">
        <f>VLOOKUP($A1890,Tabela__10.32.17.251_sql_prd_IHF_INDICES[#All],3,0)</f>
        <v>0.25376110204822222</v>
      </c>
      <c r="D1890" s="11">
        <f>VLOOKUP($A1890,Tabela__10.32.17.251_sql_prd_IHF_INDICES[#All],4,0)</f>
        <v>1.1678133749806641</v>
      </c>
      <c r="E1890" s="11">
        <f>VLOOKUP($A1890,Tabela__10.32.17.251_sql_prd_IHF_INDICES[#All],5,0)</f>
        <v>6.4551470914824716</v>
      </c>
      <c r="F1890" s="11">
        <f>VLOOKUP($A1890,Tabela__10.32.17.251_sql_prd_IHF_INDICES[#All],6,0)</f>
        <v>10.110442751084214</v>
      </c>
    </row>
    <row r="1891" spans="1:6">
      <c r="A1891" s="94">
        <f>Base!A2959</f>
        <v>43657</v>
      </c>
      <c r="B1891" s="10">
        <f>VLOOKUP($A1891,Tabela__10.32.17.251_sql_prd_IHF_INDICES[#All],2,0)</f>
        <v>3593.46</v>
      </c>
      <c r="C1891" s="11">
        <f>VLOOKUP($A1891,Tabela__10.32.17.251_sql_prd_IHF_INDICES[#All],3,0)</f>
        <v>-4.7007774362683996E-2</v>
      </c>
      <c r="D1891" s="11">
        <f>VLOOKUP($A1891,Tabela__10.32.17.251_sql_prd_IHF_INDICES[#All],4,0)</f>
        <v>1.1202566375416723</v>
      </c>
      <c r="E1891" s="11">
        <f>VLOOKUP($A1891,Tabela__10.32.17.251_sql_prd_IHF_INDICES[#All],5,0)</f>
        <v>6.4051048961402346</v>
      </c>
      <c r="F1891" s="11">
        <f>VLOOKUP($A1891,Tabela__10.32.17.251_sql_prd_IHF_INDICES[#All],6,0)</f>
        <v>10.019257794201852</v>
      </c>
    </row>
    <row r="1892" spans="1:6">
      <c r="A1892" s="94">
        <f>Base!A2960</f>
        <v>43658</v>
      </c>
      <c r="B1892" s="10">
        <f>VLOOKUP($A1892,Tabela__10.32.17.251_sql_prd_IHF_INDICES[#All],2,0)</f>
        <v>3589.89</v>
      </c>
      <c r="C1892" s="11">
        <f>VLOOKUP($A1892,Tabela__10.32.17.251_sql_prd_IHF_INDICES[#All],3,0)</f>
        <v>-9.9347147317629947E-2</v>
      </c>
      <c r="D1892" s="11">
        <f>VLOOKUP($A1892,Tabela__10.32.17.251_sql_prd_IHF_INDICES[#All],4,0)</f>
        <v>1.0197965472120263</v>
      </c>
      <c r="E1892" s="11">
        <f>VLOOKUP($A1892,Tabela__10.32.17.251_sql_prd_IHF_INDICES[#All],5,0)</f>
        <v>6.2993944598255913</v>
      </c>
      <c r="F1892" s="11">
        <f>VLOOKUP($A1892,Tabela__10.32.17.251_sql_prd_IHF_INDICES[#All],6,0)</f>
        <v>9.7869334254878648</v>
      </c>
    </row>
    <row r="1893" spans="1:6">
      <c r="A1893" s="94">
        <f>Base!A2961</f>
        <v>43661</v>
      </c>
      <c r="B1893" s="10">
        <f>VLOOKUP($A1893,Tabela__10.32.17.251_sql_prd_IHF_INDICES[#All],2,0)</f>
        <v>3588.83</v>
      </c>
      <c r="C1893" s="11">
        <f>VLOOKUP($A1893,Tabela__10.32.17.251_sql_prd_IHF_INDICES[#All],3,0)</f>
        <v>-2.9527367133808102E-2</v>
      </c>
      <c r="D1893" s="11">
        <f>VLOOKUP($A1893,Tabela__10.32.17.251_sql_prd_IHF_INDICES[#All],4,0)</f>
        <v>0.98996806100768442</v>
      </c>
      <c r="E1893" s="11">
        <f>VLOOKUP($A1893,Tabela__10.32.17.251_sql_prd_IHF_INDICES[#All],5,0)</f>
        <v>6.2680070473624117</v>
      </c>
      <c r="F1893" s="11">
        <f>VLOOKUP($A1893,Tabela__10.32.17.251_sql_prd_IHF_INDICES[#All],6,0)</f>
        <v>9.7155941706434934</v>
      </c>
    </row>
    <row r="1894" spans="1:6">
      <c r="A1894" s="94">
        <f>Base!A2962</f>
        <v>43662</v>
      </c>
      <c r="B1894" s="10">
        <f>VLOOKUP($A1894,Tabela__10.32.17.251_sql_prd_IHF_INDICES[#All],2,0)</f>
        <v>3588.57</v>
      </c>
      <c r="C1894" s="11">
        <f>VLOOKUP($A1894,Tabela__10.32.17.251_sql_prd_IHF_INDICES[#All],3,0)</f>
        <v>-7.2447009192400103E-3</v>
      </c>
      <c r="D1894" s="11">
        <f>VLOOKUP($A1894,Tabela__10.32.17.251_sql_prd_IHF_INDICES[#All],4,0)</f>
        <v>0.98265163986324122</v>
      </c>
      <c r="E1894" s="11">
        <f>VLOOKUP($A1894,Tabela__10.32.17.251_sql_prd_IHF_INDICES[#All],5,0)</f>
        <v>6.260308248078994</v>
      </c>
      <c r="F1894" s="11">
        <f>VLOOKUP($A1894,Tabela__10.32.17.251_sql_prd_IHF_INDICES[#All],6,0)</f>
        <v>9.5800100157565016</v>
      </c>
    </row>
    <row r="1895" spans="1:6">
      <c r="A1895" s="94">
        <f>Base!A2963</f>
        <v>43663</v>
      </c>
      <c r="B1895" s="10">
        <f>VLOOKUP($A1895,Tabela__10.32.17.251_sql_prd_IHF_INDICES[#All],2,0)</f>
        <v>3591.38</v>
      </c>
      <c r="C1895" s="11">
        <f>VLOOKUP($A1895,Tabela__10.32.17.251_sql_prd_IHF_INDICES[#All],3,0)</f>
        <v>7.8304171299437009E-2</v>
      </c>
      <c r="D1895" s="11">
        <f>VLOOKUP($A1895,Tabela__10.32.17.251_sql_prd_IHF_INDICES[#All],4,0)</f>
        <v>1.0617252683860157</v>
      </c>
      <c r="E1895" s="11">
        <f>VLOOKUP($A1895,Tabela__10.32.17.251_sql_prd_IHF_INDICES[#All],5,0)</f>
        <v>6.3435145018728711</v>
      </c>
      <c r="F1895" s="11">
        <f>VLOOKUP($A1895,Tabela__10.32.17.251_sql_prd_IHF_INDICES[#All],6,0)</f>
        <v>9.4742681911984761</v>
      </c>
    </row>
    <row r="1896" spans="1:6">
      <c r="A1896" s="94">
        <f>Base!A2964</f>
        <v>43664</v>
      </c>
      <c r="B1896" s="10">
        <f>VLOOKUP($A1896,Tabela__10.32.17.251_sql_prd_IHF_INDICES[#All],2,0)</f>
        <v>3597.59</v>
      </c>
      <c r="C1896" s="11">
        <f>VLOOKUP($A1896,Tabela__10.32.17.251_sql_prd_IHF_INDICES[#All],3,0)</f>
        <v>0.17291403304580122</v>
      </c>
      <c r="D1896" s="11">
        <f>VLOOKUP($A1896,Tabela__10.32.17.251_sql_prd_IHF_INDICES[#All],4,0)</f>
        <v>1.236475173413254</v>
      </c>
      <c r="E1896" s="11">
        <f>VLOOKUP($A1896,Tabela__10.32.17.251_sql_prd_IHF_INDICES[#All],5,0)</f>
        <v>6.5273973616807091</v>
      </c>
      <c r="F1896" s="11">
        <f>VLOOKUP($A1896,Tabela__10.32.17.251_sql_prd_IHF_INDICES[#All],6,0)</f>
        <v>9.7629362948499008</v>
      </c>
    </row>
    <row r="1897" spans="1:6">
      <c r="A1897" s="94">
        <f>Base!A2965</f>
        <v>43665</v>
      </c>
      <c r="B1897" s="10">
        <f>VLOOKUP($A1897,Tabela__10.32.17.251_sql_prd_IHF_INDICES[#All],2,0)</f>
        <v>3591.67</v>
      </c>
      <c r="C1897" s="11">
        <f>VLOOKUP($A1897,Tabela__10.32.17.251_sql_prd_IHF_INDICES[#All],3,0)</f>
        <v>-0.16455460461031191</v>
      </c>
      <c r="D1897" s="11">
        <f>VLOOKUP($A1897,Tabela__10.32.17.251_sql_prd_IHF_INDICES[#All],4,0)</f>
        <v>1.0698858919702348</v>
      </c>
      <c r="E1897" s="11">
        <f>VLOOKUP($A1897,Tabela__10.32.17.251_sql_prd_IHF_INDICES[#All],5,0)</f>
        <v>6.3521016241505412</v>
      </c>
      <c r="F1897" s="11">
        <f>VLOOKUP($A1897,Tabela__10.32.17.251_sql_prd_IHF_INDICES[#All],6,0)</f>
        <v>9.5111487835888973</v>
      </c>
    </row>
    <row r="1898" spans="1:6">
      <c r="A1898" s="94">
        <f>Base!A2966</f>
        <v>43668</v>
      </c>
      <c r="B1898" s="10">
        <f>VLOOKUP($A1898,Tabela__10.32.17.251_sql_prd_IHF_INDICES[#All],2,0)</f>
        <v>3593.35</v>
      </c>
      <c r="C1898" s="11">
        <f>VLOOKUP($A1898,Tabela__10.32.17.251_sql_prd_IHF_INDICES[#All],3,0)</f>
        <v>4.6774898584778235E-2</v>
      </c>
      <c r="D1898" s="11">
        <f>VLOOKUP($A1898,Tabela__10.32.17.251_sql_prd_IHF_INDICES[#All],4,0)</f>
        <v>1.1171612285959531</v>
      </c>
      <c r="E1898" s="11">
        <f>VLOOKUP($A1898,Tabela__10.32.17.251_sql_prd_IHF_INDICES[#All],5,0)</f>
        <v>6.4018477118280126</v>
      </c>
      <c r="F1898" s="11">
        <f>VLOOKUP($A1898,Tabela__10.32.17.251_sql_prd_IHF_INDICES[#All],6,0)</f>
        <v>9.3546482610865631</v>
      </c>
    </row>
    <row r="1899" spans="1:6">
      <c r="A1899" s="94">
        <f>Base!A2967</f>
        <v>43669</v>
      </c>
      <c r="B1899" s="10">
        <f>VLOOKUP($A1899,Tabela__10.32.17.251_sql_prd_IHF_INDICES[#All],2,0)</f>
        <v>3591.51</v>
      </c>
      <c r="C1899" s="11">
        <f>VLOOKUP($A1899,Tabela__10.32.17.251_sql_prd_IHF_INDICES[#All],3,0)</f>
        <v>-5.1205699416967398E-2</v>
      </c>
      <c r="D1899" s="11">
        <f>VLOOKUP($A1899,Tabela__10.32.17.251_sql_prd_IHF_INDICES[#All],4,0)</f>
        <v>1.0653834789582595</v>
      </c>
      <c r="E1899" s="11">
        <f>VLOOKUP($A1899,Tabela__10.32.17.251_sql_prd_IHF_INDICES[#All],5,0)</f>
        <v>6.3473639015146022</v>
      </c>
      <c r="F1899" s="11">
        <f>VLOOKUP($A1899,Tabela__10.32.17.251_sql_prd_IHF_INDICES[#All],6,0)</f>
        <v>9.2916678078127433</v>
      </c>
    </row>
    <row r="1900" spans="1:6">
      <c r="A1900" s="94">
        <f>Base!A2968</f>
        <v>43670</v>
      </c>
      <c r="B1900" s="10">
        <f>VLOOKUP($A1900,Tabela__10.32.17.251_sql_prd_IHF_INDICES[#All],2,0)</f>
        <v>3594.15</v>
      </c>
      <c r="C1900" s="11">
        <f>VLOOKUP($A1900,Tabela__10.32.17.251_sql_prd_IHF_INDICES[#All],3,0)</f>
        <v>7.3506686602575755E-2</v>
      </c>
      <c r="D1900" s="11">
        <f>VLOOKUP($A1900,Tabela__10.32.17.251_sql_prd_IHF_INDICES[#All],4,0)</f>
        <v>1.1396732936558296</v>
      </c>
      <c r="E1900" s="11">
        <f>VLOOKUP($A1900,Tabela__10.32.17.251_sql_prd_IHF_INDICES[#All],5,0)</f>
        <v>6.4255363250077746</v>
      </c>
      <c r="F1900" s="11">
        <f>VLOOKUP($A1900,Tabela__10.32.17.251_sql_prd_IHF_INDICES[#All],6,0)</f>
        <v>9.2161319533495814</v>
      </c>
    </row>
    <row r="1901" spans="1:6">
      <c r="A1901" s="94">
        <f>Base!A2969</f>
        <v>43671</v>
      </c>
      <c r="B1901" s="10">
        <f>VLOOKUP($A1901,Tabela__10.32.17.251_sql_prd_IHF_INDICES[#All],2,0)</f>
        <v>3584.45</v>
      </c>
      <c r="C1901" s="11">
        <f>VLOOKUP($A1901,Tabela__10.32.17.251_sql_prd_IHF_INDICES[#All],3,0)</f>
        <v>-0.26988300432648771</v>
      </c>
      <c r="D1901" s="11">
        <f>VLOOKUP($A1901,Tabela__10.32.17.251_sql_prd_IHF_INDICES[#All],4,0)</f>
        <v>0.86671450480491075</v>
      </c>
      <c r="E1901" s="11">
        <f>VLOOKUP($A1901,Tabela__10.32.17.251_sql_prd_IHF_INDICES[#All],5,0)</f>
        <v>6.138311890203263</v>
      </c>
      <c r="F1901" s="11">
        <f>VLOOKUP($A1901,Tabela__10.32.17.251_sql_prd_IHF_INDICES[#All],6,0)</f>
        <v>8.7832014178887086</v>
      </c>
    </row>
    <row r="1902" spans="1:6">
      <c r="A1902" s="94">
        <f>Base!A2970</f>
        <v>43672</v>
      </c>
      <c r="B1902" s="10">
        <f>VLOOKUP($A1902,Tabela__10.32.17.251_sql_prd_IHF_INDICES[#All],2,0)</f>
        <v>3587.89</v>
      </c>
      <c r="C1902" s="11">
        <f>VLOOKUP($A1902,Tabela__10.32.17.251_sql_prd_IHF_INDICES[#All],3,0)</f>
        <v>9.5970093040764759E-2</v>
      </c>
      <c r="D1902" s="11">
        <f>VLOOKUP($A1902,Tabela__10.32.17.251_sql_prd_IHF_INDICES[#All],4,0)</f>
        <v>0.96351638456233513</v>
      </c>
      <c r="E1902" s="11">
        <f>VLOOKUP($A1902,Tabela__10.32.17.251_sql_prd_IHF_INDICES[#All],5,0)</f>
        <v>6.2401729268761974</v>
      </c>
      <c r="F1902" s="11">
        <f>VLOOKUP($A1902,Tabela__10.32.17.251_sql_prd_IHF_INDICES[#All],6,0)</f>
        <v>9.0772836856362069</v>
      </c>
    </row>
    <row r="1903" spans="1:6">
      <c r="A1903" s="94">
        <f>Base!A2971</f>
        <v>43675</v>
      </c>
      <c r="B1903" s="10">
        <f>VLOOKUP($A1903,Tabela__10.32.17.251_sql_prd_IHF_INDICES[#All],2,0)</f>
        <v>3590.73</v>
      </c>
      <c r="C1903" s="11">
        <f>VLOOKUP($A1903,Tabela__10.32.17.251_sql_prd_IHF_INDICES[#All],3,0)</f>
        <v>7.9155158045529639E-2</v>
      </c>
      <c r="D1903" s="11">
        <f>VLOOKUP($A1903,Tabela__10.32.17.251_sql_prd_IHF_INDICES[#All],4,0)</f>
        <v>1.0434342155248855</v>
      </c>
      <c r="E1903" s="11">
        <f>VLOOKUP($A1903,Tabela__10.32.17.251_sql_prd_IHF_INDICES[#All],5,0)</f>
        <v>6.324267503664327</v>
      </c>
      <c r="F1903" s="11">
        <f>VLOOKUP($A1903,Tabela__10.32.17.251_sql_prd_IHF_INDICES[#All],6,0)</f>
        <v>9.1669428221366154</v>
      </c>
    </row>
    <row r="1904" spans="1:6">
      <c r="A1904" s="94">
        <f>Base!A2972</f>
        <v>43676</v>
      </c>
      <c r="B1904" s="10">
        <f>VLOOKUP($A1904,Tabela__10.32.17.251_sql_prd_IHF_INDICES[#All],2,0)</f>
        <v>3590.33</v>
      </c>
      <c r="C1904" s="11">
        <f>VLOOKUP($A1904,Tabela__10.32.17.251_sql_prd_IHF_INDICES[#All],3,0)</f>
        <v>-1.1139796086034881E-2</v>
      </c>
      <c r="D1904" s="11">
        <f>VLOOKUP($A1904,Tabela__10.32.17.251_sql_prd_IHF_INDICES[#All],4,0)</f>
        <v>1.0321781829949472</v>
      </c>
      <c r="E1904" s="11">
        <f>VLOOKUP($A1904,Tabela__10.32.17.251_sql_prd_IHF_INDICES[#All],5,0)</f>
        <v>6.3124231970744571</v>
      </c>
      <c r="F1904" s="11">
        <f>VLOOKUP($A1904,Tabela__10.32.17.251_sql_prd_IHF_INDICES[#All],6,0)</f>
        <v>9.1000528737168906</v>
      </c>
    </row>
    <row r="1905" spans="1:6">
      <c r="A1905" s="94">
        <f>Base!A2973</f>
        <v>43677</v>
      </c>
      <c r="B1905" s="10">
        <f>VLOOKUP($A1905,Tabela__10.32.17.251_sql_prd_IHF_INDICES[#All],2,0)</f>
        <v>3583.69</v>
      </c>
      <c r="C1905" s="11">
        <f>VLOOKUP($A1905,Tabela__10.32.17.251_sql_prd_IHF_INDICES[#All],3,0)</f>
        <v>-0.18494121710260769</v>
      </c>
      <c r="D1905" s="11">
        <f>VLOOKUP($A1905,Tabela__10.32.17.251_sql_prd_IHF_INDICES[#All],4,0)</f>
        <v>0.84532804299803921</v>
      </c>
      <c r="E1905" s="11">
        <f>VLOOKUP($A1905,Tabela__10.32.17.251_sql_prd_IHF_INDICES[#All],5,0)</f>
        <v>6.115807707682519</v>
      </c>
      <c r="F1905" s="11">
        <f>VLOOKUP($A1905,Tabela__10.32.17.251_sql_prd_IHF_INDICES[#All],6,0)</f>
        <v>8.9714624541985302</v>
      </c>
    </row>
    <row r="1906" spans="1:6">
      <c r="A1906" s="94">
        <f>Base!A2974</f>
        <v>43678</v>
      </c>
      <c r="B1906" s="10">
        <f>VLOOKUP($A1906,Tabela__10.32.17.251_sql_prd_IHF_INDICES[#All],2,0)</f>
        <v>3598.05</v>
      </c>
      <c r="C1906" s="11">
        <f>VLOOKUP($A1906,Tabela__10.32.17.251_sql_prd_IHF_INDICES[#All],3,0)</f>
        <v>0.40070430199041773</v>
      </c>
      <c r="D1906" s="11">
        <f>VLOOKUP($A1906,Tabela__10.32.17.251_sql_prd_IHF_INDICES[#All],4,0)</f>
        <v>0.40070430199041773</v>
      </c>
      <c r="E1906" s="11">
        <f>VLOOKUP($A1906,Tabela__10.32.17.251_sql_prd_IHF_INDICES[#All],5,0)</f>
        <v>6.5410183142590617</v>
      </c>
      <c r="F1906" s="11">
        <f>VLOOKUP($A1906,Tabela__10.32.17.251_sql_prd_IHF_INDICES[#All],6,0)</f>
        <v>9.2393729905001276</v>
      </c>
    </row>
    <row r="1907" spans="1:6">
      <c r="A1907" s="94">
        <f>Base!A2975</f>
        <v>43679</v>
      </c>
      <c r="B1907" s="10">
        <f>VLOOKUP($A1907,Tabela__10.32.17.251_sql_prd_IHF_INDICES[#All],2,0)</f>
        <v>3601.69</v>
      </c>
      <c r="C1907" s="11">
        <f>VLOOKUP($A1907,Tabela__10.32.17.251_sql_prd_IHF_INDICES[#All],3,0)</f>
        <v>0.10116590931199543</v>
      </c>
      <c r="D1907" s="11">
        <f>VLOOKUP($A1907,Tabela__10.32.17.251_sql_prd_IHF_INDICES[#All],4,0)</f>
        <v>0.50227558745314926</v>
      </c>
      <c r="E1907" s="11">
        <f>VLOOKUP($A1907,Tabela__10.32.17.251_sql_prd_IHF_INDICES[#All],5,0)</f>
        <v>6.6488015042269311</v>
      </c>
      <c r="F1907" s="11">
        <f>VLOOKUP($A1907,Tabela__10.32.17.251_sql_prd_IHF_INDICES[#All],6,0)</f>
        <v>9.3157012953902552</v>
      </c>
    </row>
    <row r="1908" spans="1:6">
      <c r="A1908" s="94">
        <f>Base!A2976</f>
        <v>43682</v>
      </c>
      <c r="B1908" s="10">
        <f>VLOOKUP($A1908,Tabela__10.32.17.251_sql_prd_IHF_INDICES[#All],2,0)</f>
        <v>3588.68</v>
      </c>
      <c r="C1908" s="11">
        <f>VLOOKUP($A1908,Tabela__10.32.17.251_sql_prd_IHF_INDICES[#All],3,0)</f>
        <v>-0.36121931648754879</v>
      </c>
      <c r="D1908" s="11">
        <f>VLOOKUP($A1908,Tabela__10.32.17.251_sql_prd_IHF_INDICES[#All],4,0)</f>
        <v>0.13924195452172938</v>
      </c>
      <c r="E1908" s="11">
        <f>VLOOKUP($A1908,Tabela__10.32.17.251_sql_prd_IHF_INDICES[#All],5,0)</f>
        <v>6.263565432391216</v>
      </c>
      <c r="F1908" s="11">
        <f>VLOOKUP($A1908,Tabela__10.32.17.251_sql_prd_IHF_INDICES[#All],6,0)</f>
        <v>8.7854592192454284</v>
      </c>
    </row>
    <row r="1909" spans="1:6">
      <c r="A1909" s="94">
        <f>Base!A2977</f>
        <v>43683</v>
      </c>
      <c r="B1909" s="10">
        <f>VLOOKUP($A1909,Tabela__10.32.17.251_sql_prd_IHF_INDICES[#All],2,0)</f>
        <v>3602.24</v>
      </c>
      <c r="C1909" s="11">
        <f>VLOOKUP($A1909,Tabela__10.32.17.251_sql_prd_IHF_INDICES[#All],3,0)</f>
        <v>0.37785481012517774</v>
      </c>
      <c r="D1909" s="11">
        <f>VLOOKUP($A1909,Tabela__10.32.17.251_sql_prd_IHF_INDICES[#All],4,0)</f>
        <v>0.51762289706978049</v>
      </c>
      <c r="E1909" s="11">
        <f>VLOOKUP($A1909,Tabela__10.32.17.251_sql_prd_IHF_INDICES[#All],5,0)</f>
        <v>6.6650874257879966</v>
      </c>
      <c r="F1909" s="11">
        <f>VLOOKUP($A1909,Tabela__10.32.17.251_sql_prd_IHF_INDICES[#All],6,0)</f>
        <v>9.1657347891835439</v>
      </c>
    </row>
    <row r="1910" spans="1:6">
      <c r="A1910" s="94">
        <f>Base!A2978</f>
        <v>43684</v>
      </c>
      <c r="B1910" s="10">
        <f>VLOOKUP($A1910,Tabela__10.32.17.251_sql_prd_IHF_INDICES[#All],2,0)</f>
        <v>3606.34</v>
      </c>
      <c r="C1910" s="11">
        <f>VLOOKUP($A1910,Tabela__10.32.17.251_sql_prd_IHF_INDICES[#All],3,0)</f>
        <v>0.1138180687572321</v>
      </c>
      <c r="D1910" s="11">
        <f>VLOOKUP($A1910,Tabela__10.32.17.251_sql_prd_IHF_INDICES[#All],4,0)</f>
        <v>0.63203011421189004</v>
      </c>
      <c r="E1910" s="11">
        <f>VLOOKUP($A1910,Tabela__10.32.17.251_sql_prd_IHF_INDICES[#All],5,0)</f>
        <v>6.7864915683342408</v>
      </c>
      <c r="F1910" s="11">
        <f>VLOOKUP($A1910,Tabela__10.32.17.251_sql_prd_IHF_INDICES[#All],6,0)</f>
        <v>9.4412226157203136</v>
      </c>
    </row>
    <row r="1911" spans="1:6">
      <c r="A1911" s="94">
        <f>Base!A2979</f>
        <v>43685</v>
      </c>
      <c r="B1911" s="10">
        <f>VLOOKUP($A1911,Tabela__10.32.17.251_sql_prd_IHF_INDICES[#All],2,0)</f>
        <v>3617.72</v>
      </c>
      <c r="C1911" s="11">
        <f>VLOOKUP($A1911,Tabela__10.32.17.251_sql_prd_IHF_INDICES[#All],3,0)</f>
        <v>0.31555538301988317</v>
      </c>
      <c r="D1911" s="11">
        <f>VLOOKUP($A1911,Tabela__10.32.17.251_sql_prd_IHF_INDICES[#All],4,0)</f>
        <v>0.94957990227948486</v>
      </c>
      <c r="E1911" s="11">
        <f>VLOOKUP($A1911,Tabela__10.32.17.251_sql_prd_IHF_INDICES[#All],5,0)</f>
        <v>7.1234620908162016</v>
      </c>
      <c r="F1911" s="11">
        <f>VLOOKUP($A1911,Tabela__10.32.17.251_sql_prd_IHF_INDICES[#All],6,0)</f>
        <v>9.8462397979012692</v>
      </c>
    </row>
    <row r="1912" spans="1:6">
      <c r="A1912" s="94">
        <f>Base!A2980</f>
        <v>43686</v>
      </c>
      <c r="B1912" s="10">
        <f>VLOOKUP($A1912,Tabela__10.32.17.251_sql_prd_IHF_INDICES[#All],2,0)</f>
        <v>3624.53</v>
      </c>
      <c r="C1912" s="11">
        <f>VLOOKUP($A1912,Tabela__10.32.17.251_sql_prd_IHF_INDICES[#All],3,0)</f>
        <v>0.1882401070287365</v>
      </c>
      <c r="D1912" s="11">
        <f>VLOOKUP($A1912,Tabela__10.32.17.251_sql_prd_IHF_INDICES[#All],4,0)</f>
        <v>1.1396074995326133</v>
      </c>
      <c r="E1912" s="11">
        <f>VLOOKUP($A1912,Tabela__10.32.17.251_sql_prd_IHF_INDICES[#All],5,0)</f>
        <v>7.3251114105088666</v>
      </c>
      <c r="F1912" s="11">
        <f>VLOOKUP($A1912,Tabela__10.32.17.251_sql_prd_IHF_INDICES[#All],6,0)</f>
        <v>10.135948173177445</v>
      </c>
    </row>
    <row r="1913" spans="1:6">
      <c r="A1913" s="94">
        <f>Base!A2981</f>
        <v>43689</v>
      </c>
      <c r="B1913" s="10">
        <f>VLOOKUP($A1913,Tabela__10.32.17.251_sql_prd_IHF_INDICES[#All],2,0)</f>
        <v>3610.34</v>
      </c>
      <c r="C1913" s="11">
        <f>VLOOKUP($A1913,Tabela__10.32.17.251_sql_prd_IHF_INDICES[#All],3,0)</f>
        <v>-0.39149903573705291</v>
      </c>
      <c r="D1913" s="11">
        <f>VLOOKUP($A1913,Tabela__10.32.17.251_sql_prd_IHF_INDICES[#All],4,0)</f>
        <v>0.74364691142370098</v>
      </c>
      <c r="E1913" s="11">
        <f>VLOOKUP($A1913,Tabela__10.32.17.251_sql_prd_IHF_INDICES[#All],5,0)</f>
        <v>6.9049346342330065</v>
      </c>
      <c r="F1913" s="11">
        <f>VLOOKUP($A1913,Tabela__10.32.17.251_sql_prd_IHF_INDICES[#All],6,0)</f>
        <v>10.121701997864886</v>
      </c>
    </row>
    <row r="1914" spans="1:6">
      <c r="A1914" s="94">
        <f>Base!A2982</f>
        <v>43690</v>
      </c>
      <c r="B1914" s="10">
        <f>VLOOKUP($A1914,Tabela__10.32.17.251_sql_prd_IHF_INDICES[#All],2,0)</f>
        <v>3610.55</v>
      </c>
      <c r="C1914" s="11">
        <f>VLOOKUP($A1914,Tabela__10.32.17.251_sql_prd_IHF_INDICES[#All],3,0)</f>
        <v>5.8166266889037033E-3</v>
      </c>
      <c r="D1914" s="11">
        <f>VLOOKUP($A1914,Tabela__10.32.17.251_sql_prd_IHF_INDICES[#All],4,0)</f>
        <v>0.74950679327732139</v>
      </c>
      <c r="E1914" s="11">
        <f>VLOOKUP($A1914,Tabela__10.32.17.251_sql_prd_IHF_INDICES[#All],5,0)</f>
        <v>6.9111528951926848</v>
      </c>
      <c r="F1914" s="11">
        <f>VLOOKUP($A1914,Tabela__10.32.17.251_sql_prd_IHF_INDICES[#All],6,0)</f>
        <v>9.8887887900074301</v>
      </c>
    </row>
    <row r="1915" spans="1:6">
      <c r="A1915" s="94">
        <f>Base!A2983</f>
        <v>43691</v>
      </c>
      <c r="B1915" s="10">
        <f>VLOOKUP($A1915,Tabela__10.32.17.251_sql_prd_IHF_INDICES[#All],2,0)</f>
        <v>3599.38</v>
      </c>
      <c r="C1915" s="11">
        <f>VLOOKUP($A1915,Tabela__10.32.17.251_sql_prd_IHF_INDICES[#All],3,0)</f>
        <v>-0.30937114843998526</v>
      </c>
      <c r="D1915" s="11">
        <f>VLOOKUP($A1915,Tabela__10.32.17.251_sql_prd_IHF_INDICES[#All],4,0)</f>
        <v>0.43781688706332478</v>
      </c>
      <c r="E1915" s="11">
        <f>VLOOKUP($A1915,Tabela__10.32.17.251_sql_prd_IHF_INDICES[#All],5,0)</f>
        <v>6.5804006336704024</v>
      </c>
      <c r="F1915" s="11">
        <f>VLOOKUP($A1915,Tabela__10.32.17.251_sql_prd_IHF_INDICES[#All],6,0)</f>
        <v>9.263166202724161</v>
      </c>
    </row>
    <row r="1916" spans="1:6">
      <c r="A1916" s="94">
        <f>Base!A2984</f>
        <v>43692</v>
      </c>
      <c r="B1916" s="10">
        <f>VLOOKUP($A1916,Tabela__10.32.17.251_sql_prd_IHF_INDICES[#All],2,0)</f>
        <v>3592.43</v>
      </c>
      <c r="C1916" s="11">
        <f>VLOOKUP($A1916,Tabela__10.32.17.251_sql_prd_IHF_INDICES[#All],3,0)</f>
        <v>-0.19308880973946119</v>
      </c>
      <c r="D1916" s="11">
        <f>VLOOKUP($A1916,Tabela__10.32.17.251_sql_prd_IHF_INDICES[#All],4,0)</f>
        <v>0.24388270190780492</v>
      </c>
      <c r="E1916" s="11">
        <f>VLOOKUP($A1916,Tabela__10.32.17.251_sql_prd_IHF_INDICES[#All],5,0)</f>
        <v>6.3746058066713074</v>
      </c>
      <c r="F1916" s="11">
        <f>VLOOKUP($A1916,Tabela__10.32.17.251_sql_prd_IHF_INDICES[#All],6,0)</f>
        <v>9.2023588777092158</v>
      </c>
    </row>
    <row r="1917" spans="1:6">
      <c r="A1917" s="94">
        <f>Base!A2985</f>
        <v>43693</v>
      </c>
      <c r="B1917" s="10">
        <f>VLOOKUP($A1917,Tabela__10.32.17.251_sql_prd_IHF_INDICES[#All],2,0)</f>
        <v>3596.68</v>
      </c>
      <c r="C1917" s="11">
        <f>VLOOKUP($A1917,Tabela__10.32.17.251_sql_prd_IHF_INDICES[#All],3,0)</f>
        <v>0.11830432325752316</v>
      </c>
      <c r="D1917" s="11">
        <f>VLOOKUP($A1917,Tabela__10.32.17.251_sql_prd_IHF_INDICES[#All],4,0)</f>
        <v>0.36247554894535128</v>
      </c>
      <c r="E1917" s="11">
        <f>VLOOKUP($A1917,Tabela__10.32.17.251_sql_prd_IHF_INDICES[#All],5,0)</f>
        <v>6.5004515641887251</v>
      </c>
      <c r="F1917" s="11">
        <f>VLOOKUP($A1917,Tabela__10.32.17.251_sql_prd_IHF_INDICES[#All],6,0)</f>
        <v>9.3814244875615849</v>
      </c>
    </row>
    <row r="1918" spans="1:6">
      <c r="A1918" s="94">
        <f>Base!A2986</f>
        <v>43696</v>
      </c>
      <c r="B1918" s="10">
        <f>VLOOKUP($A1918,Tabela__10.32.17.251_sql_prd_IHF_INDICES[#All],2,0)</f>
        <v>3591.12</v>
      </c>
      <c r="C1918" s="11">
        <f>VLOOKUP($A1918,Tabela__10.32.17.251_sql_prd_IHF_INDICES[#All],3,0)</f>
        <v>-0.154587008018503</v>
      </c>
      <c r="D1918" s="11">
        <f>VLOOKUP($A1918,Tabela__10.32.17.251_sql_prd_IHF_INDICES[#All],4,0)</f>
        <v>0.20732820082094428</v>
      </c>
      <c r="E1918" s="11">
        <f>VLOOKUP($A1918,Tabela__10.32.17.251_sql_prd_IHF_INDICES[#All],5,0)</f>
        <v>6.3358157025894535</v>
      </c>
      <c r="F1918" s="11">
        <f>VLOOKUP($A1918,Tabela__10.32.17.251_sql_prd_IHF_INDICES[#All],6,0)</f>
        <v>9.2508761682242877</v>
      </c>
    </row>
    <row r="1919" spans="1:6">
      <c r="A1919" s="94">
        <f>Base!A2987</f>
        <v>43697</v>
      </c>
      <c r="B1919" s="10">
        <f>VLOOKUP($A1919,Tabela__10.32.17.251_sql_prd_IHF_INDICES[#All],2,0)</f>
        <v>3591.86</v>
      </c>
      <c r="C1919" s="11">
        <f>VLOOKUP($A1919,Tabela__10.32.17.251_sql_prd_IHF_INDICES[#All],3,0)</f>
        <v>2.0606384637678055E-2</v>
      </c>
      <c r="D1919" s="11">
        <f>VLOOKUP($A1919,Tabela__10.32.17.251_sql_prd_IHF_INDICES[#All],4,0)</f>
        <v>0.2279773083051273</v>
      </c>
      <c r="E1919" s="11">
        <f>VLOOKUP($A1919,Tabela__10.32.17.251_sql_prd_IHF_INDICES[#All],5,0)</f>
        <v>6.3577276697807328</v>
      </c>
      <c r="F1919" s="11">
        <f>VLOOKUP($A1919,Tabela__10.32.17.251_sql_prd_IHF_INDICES[#All],6,0)</f>
        <v>9.2066098113436912</v>
      </c>
    </row>
    <row r="1920" spans="1:6">
      <c r="A1920" s="94">
        <f>Base!A2988</f>
        <v>43698</v>
      </c>
      <c r="B1920" s="10">
        <f>VLOOKUP($A1920,Tabela__10.32.17.251_sql_prd_IHF_INDICES[#All],2,0)</f>
        <v>3604.7</v>
      </c>
      <c r="C1920" s="11">
        <f>VLOOKUP($A1920,Tabela__10.32.17.251_sql_prd_IHF_INDICES[#All],3,0)</f>
        <v>0.35747495726448086</v>
      </c>
      <c r="D1920" s="11">
        <f>VLOOKUP($A1920,Tabela__10.32.17.251_sql_prd_IHF_INDICES[#All],4,0)</f>
        <v>0.58626722735504178</v>
      </c>
      <c r="E1920" s="11">
        <f>VLOOKUP($A1920,Tabela__10.32.17.251_sql_prd_IHF_INDICES[#All],5,0)</f>
        <v>6.7379299113157431</v>
      </c>
      <c r="F1920" s="11">
        <f>VLOOKUP($A1920,Tabela__10.32.17.251_sql_prd_IHF_INDICES[#All],6,0)</f>
        <v>9.7936134699496904</v>
      </c>
    </row>
    <row r="1921" spans="1:6">
      <c r="A1921" s="94">
        <f>Base!A2989</f>
        <v>43699</v>
      </c>
      <c r="B1921" s="10">
        <f>VLOOKUP($A1921,Tabela__10.32.17.251_sql_prd_IHF_INDICES[#All],2,0)</f>
        <v>3601.78</v>
      </c>
      <c r="C1921" s="11">
        <f>VLOOKUP($A1921,Tabela__10.32.17.251_sql_prd_IHF_INDICES[#All],3,0)</f>
        <v>-8.1005354120999851E-2</v>
      </c>
      <c r="D1921" s="11">
        <f>VLOOKUP($A1921,Tabela__10.32.17.251_sql_prd_IHF_INDICES[#All],4,0)</f>
        <v>0.50478696539042467</v>
      </c>
      <c r="E1921" s="11">
        <f>VLOOKUP($A1921,Tabela__10.32.17.251_sql_prd_IHF_INDICES[#All],5,0)</f>
        <v>6.6514664732096662</v>
      </c>
      <c r="F1921" s="11">
        <f>VLOOKUP($A1921,Tabela__10.32.17.251_sql_prd_IHF_INDICES[#All],6,0)</f>
        <v>9.3898153744294</v>
      </c>
    </row>
    <row r="1922" spans="1:6">
      <c r="A1922" s="94">
        <f>Base!A2990</f>
        <v>43700</v>
      </c>
      <c r="B1922" s="10">
        <f>VLOOKUP($A1922,Tabela__10.32.17.251_sql_prd_IHF_INDICES[#All],2,0)</f>
        <v>3592.65</v>
      </c>
      <c r="C1922" s="11">
        <f>VLOOKUP($A1922,Tabela__10.32.17.251_sql_prd_IHF_INDICES[#All],3,0)</f>
        <v>-0.25348577647719139</v>
      </c>
      <c r="D1922" s="11">
        <f>VLOOKUP($A1922,Tabela__10.32.17.251_sql_prd_IHF_INDICES[#All],4,0)</f>
        <v>0.25002162575447073</v>
      </c>
      <c r="E1922" s="11">
        <f>VLOOKUP($A1922,Tabela__10.32.17.251_sql_prd_IHF_INDICES[#All],5,0)</f>
        <v>6.3811201752957292</v>
      </c>
      <c r="F1922" s="11">
        <f>VLOOKUP($A1922,Tabela__10.32.17.251_sql_prd_IHF_INDICES[#All],6,0)</f>
        <v>9.1984243256880038</v>
      </c>
    </row>
    <row r="1923" spans="1:6">
      <c r="A1923" s="94">
        <f>Base!A2991</f>
        <v>43703</v>
      </c>
      <c r="B1923" s="10">
        <f>VLOOKUP($A1923,Tabela__10.32.17.251_sql_prd_IHF_INDICES[#All],2,0)</f>
        <v>3577.37</v>
      </c>
      <c r="C1923" s="11">
        <f>VLOOKUP($A1923,Tabela__10.32.17.251_sql_prd_IHF_INDICES[#All],3,0)</f>
        <v>-0.4253127913935506</v>
      </c>
      <c r="D1923" s="11">
        <f>VLOOKUP($A1923,Tabela__10.32.17.251_sql_prd_IHF_INDICES[#All],4,0)</f>
        <v>-0.17635453959466973</v>
      </c>
      <c r="E1923" s="11">
        <f>VLOOKUP($A1923,Tabela__10.32.17.251_sql_prd_IHF_INDICES[#All],5,0)</f>
        <v>5.9286676635624591</v>
      </c>
      <c r="F1923" s="11">
        <f>VLOOKUP($A1923,Tabela__10.32.17.251_sql_prd_IHF_INDICES[#All],6,0)</f>
        <v>8.7002892702610737</v>
      </c>
    </row>
    <row r="1924" spans="1:6">
      <c r="A1924" s="94">
        <f>Base!A2992</f>
        <v>43704</v>
      </c>
      <c r="B1924" s="10">
        <f>VLOOKUP($A1924,Tabela__10.32.17.251_sql_prd_IHF_INDICES[#All],2,0)</f>
        <v>3582.55</v>
      </c>
      <c r="C1924" s="11">
        <f>VLOOKUP($A1924,Tabela__10.32.17.251_sql_prd_IHF_INDICES[#All],3,0)</f>
        <v>0.14479911219695829</v>
      </c>
      <c r="D1924" s="11">
        <f>VLOOKUP($A1924,Tabela__10.32.17.251_sql_prd_IHF_INDICES[#All],4,0)</f>
        <v>-3.1810787205366342E-2</v>
      </c>
      <c r="E1924" s="11">
        <f>VLOOKUP($A1924,Tabela__10.32.17.251_sql_prd_IHF_INDICES[#All],5,0)</f>
        <v>6.0820514339013698</v>
      </c>
      <c r="F1924" s="11">
        <f>VLOOKUP($A1924,Tabela__10.32.17.251_sql_prd_IHF_INDICES[#All],6,0)</f>
        <v>8.6734291486431747</v>
      </c>
    </row>
    <row r="1925" spans="1:6">
      <c r="A1925" s="94">
        <f>Base!A2993</f>
        <v>43705</v>
      </c>
      <c r="B1925" s="10">
        <f>VLOOKUP($A1925,Tabela__10.32.17.251_sql_prd_IHF_INDICES[#All],2,0)</f>
        <v>3582.03</v>
      </c>
      <c r="C1925" s="11">
        <f>VLOOKUP($A1925,Tabela__10.32.17.251_sql_prd_IHF_INDICES[#All],3,0)</f>
        <v>-1.4514800909970482E-2</v>
      </c>
      <c r="D1925" s="11">
        <f>VLOOKUP($A1925,Tabela__10.32.17.251_sql_prd_IHF_INDICES[#All],4,0)</f>
        <v>-4.632097084289466E-2</v>
      </c>
      <c r="E1925" s="11">
        <f>VLOOKUP($A1925,Tabela__10.32.17.251_sql_prd_IHF_INDICES[#All],5,0)</f>
        <v>6.0666538353345345</v>
      </c>
      <c r="F1925" s="11">
        <f>VLOOKUP($A1925,Tabela__10.32.17.251_sql_prd_IHF_INDICES[#All],6,0)</f>
        <v>8.6049444852071879</v>
      </c>
    </row>
    <row r="1926" spans="1:6">
      <c r="A1926" s="94">
        <f>Base!A2994</f>
        <v>43706</v>
      </c>
      <c r="B1926" s="10">
        <f>VLOOKUP($A1926,Tabela__10.32.17.251_sql_prd_IHF_INDICES[#All],2,0)</f>
        <v>3590.8</v>
      </c>
      <c r="C1926" s="11">
        <f>VLOOKUP($A1926,Tabela__10.32.17.251_sql_prd_IHF_INDICES[#All],3,0)</f>
        <v>0.24483323701922632</v>
      </c>
      <c r="D1926" s="11">
        <f>VLOOKUP($A1926,Tabela__10.32.17.251_sql_prd_IHF_INDICES[#All],4,0)</f>
        <v>0.19839885704400206</v>
      </c>
      <c r="E1926" s="11">
        <f>VLOOKUP($A1926,Tabela__10.32.17.251_sql_prd_IHF_INDICES[#All],5,0)</f>
        <v>6.3263402573175531</v>
      </c>
      <c r="F1926" s="11">
        <f>VLOOKUP($A1926,Tabela__10.32.17.251_sql_prd_IHF_INDICES[#All],6,0)</f>
        <v>8.7086832529048142</v>
      </c>
    </row>
    <row r="1927" spans="1:6">
      <c r="A1927" s="94">
        <f>Base!A2995</f>
        <v>43707</v>
      </c>
      <c r="B1927" s="10">
        <f>VLOOKUP($A1927,Tabela__10.32.17.251_sql_prd_IHF_INDICES[#All],2,0)</f>
        <v>3602.48</v>
      </c>
      <c r="C1927" s="11">
        <f>VLOOKUP($A1927,Tabela__10.32.17.251_sql_prd_IHF_INDICES[#All],3,0)</f>
        <v>0.32527570457836497</v>
      </c>
      <c r="D1927" s="11">
        <f>VLOOKUP($A1927,Tabela__10.32.17.251_sql_prd_IHF_INDICES[#All],4,0)</f>
        <v>0.52431990490249269</v>
      </c>
      <c r="E1927" s="11">
        <f>VLOOKUP($A1927,Tabela__10.32.17.251_sql_prd_IHF_INDICES[#All],5,0)</f>
        <v>6.6721940097419496</v>
      </c>
      <c r="F1927" s="11">
        <f>VLOOKUP($A1927,Tabela__10.32.17.251_sql_prd_IHF_INDICES[#All],6,0)</f>
        <v>9.290585636968185</v>
      </c>
    </row>
    <row r="1928" spans="1:6">
      <c r="A1928" s="94">
        <f>Base!A2996</f>
        <v>43710</v>
      </c>
      <c r="B1928" s="10">
        <f>VLOOKUP($A1928,Tabela__10.32.17.251_sql_prd_IHF_INDICES[#All],2,0)</f>
        <v>3603.44</v>
      </c>
      <c r="C1928" s="11">
        <f>VLOOKUP($A1928,Tabela__10.32.17.251_sql_prd_IHF_INDICES[#All],3,0)</f>
        <v>2.6648308942722743E-2</v>
      </c>
      <c r="D1928" s="11">
        <f>VLOOKUP($A1928,Tabela__10.32.17.251_sql_prd_IHF_INDICES[#All],4,0)</f>
        <v>2.6648308942722743E-2</v>
      </c>
      <c r="E1928" s="11">
        <f>VLOOKUP($A1928,Tabela__10.32.17.251_sql_prd_IHF_INDICES[#All],5,0)</f>
        <v>6.7006203455576507</v>
      </c>
      <c r="F1928" s="11">
        <f>VLOOKUP($A1928,Tabela__10.32.17.251_sql_prd_IHF_INDICES[#All],6,0)</f>
        <v>9.4960998866581825</v>
      </c>
    </row>
    <row r="1929" spans="1:6">
      <c r="A1929" s="94">
        <f>Base!A2997</f>
        <v>43711</v>
      </c>
      <c r="B1929" s="10">
        <f>VLOOKUP($A1929,Tabela__10.32.17.251_sql_prd_IHF_INDICES[#All],2,0)</f>
        <v>3598.71</v>
      </c>
      <c r="C1929" s="11">
        <f>VLOOKUP($A1929,Tabela__10.32.17.251_sql_prd_IHF_INDICES[#All],3,0)</f>
        <v>-0.13126345936105288</v>
      </c>
      <c r="D1929" s="11">
        <f>VLOOKUP($A1929,Tabela__10.32.17.251_sql_prd_IHF_INDICES[#All],4,0)</f>
        <v>-0.1046501299105107</v>
      </c>
      <c r="E1929" s="11">
        <f>VLOOKUP($A1929,Tabela__10.32.17.251_sql_prd_IHF_INDICES[#All],5,0)</f>
        <v>6.5605614201323492</v>
      </c>
      <c r="F1929" s="11">
        <f>VLOOKUP($A1929,Tabela__10.32.17.251_sql_prd_IHF_INDICES[#All],6,0)</f>
        <v>9.2809770792085189</v>
      </c>
    </row>
    <row r="1930" spans="1:6">
      <c r="A1930" s="94">
        <f>Base!A2998</f>
        <v>43712</v>
      </c>
      <c r="B1930" s="10">
        <f>VLOOKUP($A1930,Tabela__10.32.17.251_sql_prd_IHF_INDICES[#All],2,0)</f>
        <v>3602.27</v>
      </c>
      <c r="C1930" s="11">
        <f>VLOOKUP($A1930,Tabela__10.32.17.251_sql_prd_IHF_INDICES[#All],3,0)</f>
        <v>9.892433677622936E-2</v>
      </c>
      <c r="D1930" s="11">
        <f>VLOOKUP($A1930,Tabela__10.32.17.251_sql_prd_IHF_INDICES[#All],4,0)</f>
        <v>-5.8293175812185183E-3</v>
      </c>
      <c r="E1930" s="11">
        <f>VLOOKUP($A1930,Tabela__10.32.17.251_sql_prd_IHF_INDICES[#All],5,0)</f>
        <v>6.6659757487822491</v>
      </c>
      <c r="F1930" s="11">
        <f>VLOOKUP($A1930,Tabela__10.32.17.251_sql_prd_IHF_INDICES[#All],6,0)</f>
        <v>9.5077990338986673</v>
      </c>
    </row>
    <row r="1931" spans="1:6">
      <c r="A1931" s="94">
        <f>Base!A2999</f>
        <v>43713</v>
      </c>
      <c r="B1931" s="10">
        <f>VLOOKUP($A1931,Tabela__10.32.17.251_sql_prd_IHF_INDICES[#All],2,0)</f>
        <v>3600.4</v>
      </c>
      <c r="C1931" s="11">
        <f>VLOOKUP($A1931,Tabela__10.32.17.251_sql_prd_IHF_INDICES[#All],3,0)</f>
        <v>-5.1911711226526602E-2</v>
      </c>
      <c r="D1931" s="11">
        <f>VLOOKUP($A1931,Tabela__10.32.17.251_sql_prd_IHF_INDICES[#All],4,0)</f>
        <v>-5.7738002709240011E-2</v>
      </c>
      <c r="E1931" s="11">
        <f>VLOOKUP($A1931,Tabela__10.32.17.251_sql_prd_IHF_INDICES[#All],5,0)</f>
        <v>6.6106036154745862</v>
      </c>
      <c r="F1931" s="11">
        <f>VLOOKUP($A1931,Tabela__10.32.17.251_sql_prd_IHF_INDICES[#All],6,0)</f>
        <v>9.4752461399059804</v>
      </c>
    </row>
    <row r="1932" spans="1:6">
      <c r="A1932" s="94">
        <f>Base!A3000</f>
        <v>43714</v>
      </c>
      <c r="B1932" s="10">
        <f>VLOOKUP($A1932,Tabela__10.32.17.251_sql_prd_IHF_INDICES[#All],2,0)</f>
        <v>3598.84</v>
      </c>
      <c r="C1932" s="11">
        <f>VLOOKUP($A1932,Tabela__10.32.17.251_sql_prd_IHF_INDICES[#All],3,0)</f>
        <v>-4.3328519053431602E-2</v>
      </c>
      <c r="D1932" s="11">
        <f>VLOOKUP($A1932,Tabela__10.32.17.251_sql_prd_IHF_INDICES[#All],4,0)</f>
        <v>-0.10104150474117279</v>
      </c>
      <c r="E1932" s="11">
        <f>VLOOKUP($A1932,Tabela__10.32.17.251_sql_prd_IHF_INDICES[#All],5,0)</f>
        <v>6.5644108197740803</v>
      </c>
      <c r="F1932" s="11">
        <f>VLOOKUP($A1932,Tabela__10.32.17.251_sql_prd_IHF_INDICES[#All],6,0)</f>
        <v>9.3779252829546458</v>
      </c>
    </row>
    <row r="1933" spans="1:6">
      <c r="A1933" s="94">
        <f>Base!A3001</f>
        <v>43717</v>
      </c>
      <c r="B1933" s="10">
        <f>VLOOKUP($A1933,Tabela__10.32.17.251_sql_prd_IHF_INDICES[#All],2,0)</f>
        <v>3591.95</v>
      </c>
      <c r="C1933" s="11">
        <f>VLOOKUP($A1933,Tabela__10.32.17.251_sql_prd_IHF_INDICES[#All],3,0)</f>
        <v>-0.19145057851975844</v>
      </c>
      <c r="D1933" s="11">
        <f>VLOOKUP($A1933,Tabela__10.32.17.251_sql_prd_IHF_INDICES[#All],4,0)</f>
        <v>-0.29229863871556017</v>
      </c>
      <c r="E1933" s="11">
        <f>VLOOKUP($A1933,Tabela__10.32.17.251_sql_prd_IHF_INDICES[#All],5,0)</f>
        <v>6.3603926387634457</v>
      </c>
      <c r="F1933" s="11">
        <f>VLOOKUP($A1933,Tabela__10.32.17.251_sql_prd_IHF_INDICES[#All],6,0)</f>
        <v>9.1685206122275265</v>
      </c>
    </row>
    <row r="1934" spans="1:6">
      <c r="A1934" s="94">
        <f>Base!A3002</f>
        <v>43718</v>
      </c>
      <c r="B1934" s="10">
        <f>VLOOKUP($A1934,Tabela__10.32.17.251_sql_prd_IHF_INDICES[#All],2,0)</f>
        <v>3588.45</v>
      </c>
      <c r="C1934" s="11">
        <f>VLOOKUP($A1934,Tabela__10.32.17.251_sql_prd_IHF_INDICES[#All],3,0)</f>
        <v>-9.7440109132918007E-2</v>
      </c>
      <c r="D1934" s="11">
        <f>VLOOKUP($A1934,Tabela__10.32.17.251_sql_prd_IHF_INDICES[#All],4,0)</f>
        <v>-0.38945393173591691</v>
      </c>
      <c r="E1934" s="11">
        <f>VLOOKUP($A1934,Tabela__10.32.17.251_sql_prd_IHF_INDICES[#All],5,0)</f>
        <v>6.2567549561020286</v>
      </c>
      <c r="F1934" s="11">
        <f>VLOOKUP($A1934,Tabela__10.32.17.251_sql_prd_IHF_INDICES[#All],6,0)</f>
        <v>8.9614735282328883</v>
      </c>
    </row>
    <row r="1935" spans="1:6">
      <c r="A1935" s="94">
        <f>Base!A3003</f>
        <v>43719</v>
      </c>
      <c r="B1935" s="10">
        <f>VLOOKUP($A1935,Tabela__10.32.17.251_sql_prd_IHF_INDICES[#All],2,0)</f>
        <v>3596.16</v>
      </c>
      <c r="C1935" s="11">
        <f>VLOOKUP($A1935,Tabela__10.32.17.251_sql_prd_IHF_INDICES[#All],3,0)</f>
        <v>0.21485599632153907</v>
      </c>
      <c r="D1935" s="11">
        <f>VLOOKUP($A1935,Tabela__10.32.17.251_sql_prd_IHF_INDICES[#All],4,0)</f>
        <v>-0.17543470053963395</v>
      </c>
      <c r="E1935" s="11">
        <f>VLOOKUP($A1935,Tabela__10.32.17.251_sql_prd_IHF_INDICES[#All],5,0)</f>
        <v>6.4850539656218897</v>
      </c>
      <c r="F1935" s="11">
        <f>VLOOKUP($A1935,Tabela__10.32.17.251_sql_prd_IHF_INDICES[#All],6,0)</f>
        <v>9.1697276949697972</v>
      </c>
    </row>
    <row r="1936" spans="1:6">
      <c r="A1936" s="94">
        <f>Base!A3004</f>
        <v>43720</v>
      </c>
      <c r="B1936" s="10">
        <f>VLOOKUP($A1936,Tabela__10.32.17.251_sql_prd_IHF_INDICES[#All],2,0)</f>
        <v>3599.3</v>
      </c>
      <c r="C1936" s="11">
        <f>VLOOKUP($A1936,Tabela__10.32.17.251_sql_prd_IHF_INDICES[#All],3,0)</f>
        <v>8.7315358604733717E-2</v>
      </c>
      <c r="D1936" s="11">
        <f>VLOOKUP($A1936,Tabela__10.32.17.251_sql_prd_IHF_INDICES[#All],4,0)</f>
        <v>-8.8272523372778799E-2</v>
      </c>
      <c r="E1936" s="11">
        <f>VLOOKUP($A1936,Tabela__10.32.17.251_sql_prd_IHF_INDICES[#All],5,0)</f>
        <v>6.5780317723524329</v>
      </c>
      <c r="F1936" s="11">
        <f>VLOOKUP($A1936,Tabela__10.32.17.251_sql_prd_IHF_INDICES[#All],6,0)</f>
        <v>9.335415160480931</v>
      </c>
    </row>
    <row r="1937" spans="1:6">
      <c r="A1937" s="94">
        <f>Base!A3005</f>
        <v>43721</v>
      </c>
      <c r="B1937" s="10">
        <f>VLOOKUP($A1937,Tabela__10.32.17.251_sql_prd_IHF_INDICES[#All],2,0)</f>
        <v>3590.4</v>
      </c>
      <c r="C1937" s="11">
        <f>VLOOKUP($A1937,Tabela__10.32.17.251_sql_prd_IHF_INDICES[#All],3,0)</f>
        <v>-0.24727030255883298</v>
      </c>
      <c r="D1937" s="11">
        <f>VLOOKUP($A1937,Tabela__10.32.17.251_sql_prd_IHF_INDICES[#All],4,0)</f>
        <v>-0.33532455419599261</v>
      </c>
      <c r="E1937" s="11">
        <f>VLOOKUP($A1937,Tabela__10.32.17.251_sql_prd_IHF_INDICES[#All],5,0)</f>
        <v>6.3144959507276832</v>
      </c>
      <c r="F1937" s="11">
        <f>VLOOKUP($A1937,Tabela__10.32.17.251_sql_prd_IHF_INDICES[#All],6,0)</f>
        <v>9.0816289328812694</v>
      </c>
    </row>
    <row r="1938" spans="1:6">
      <c r="A1938" s="94">
        <f>Base!A3006</f>
        <v>43724</v>
      </c>
      <c r="B1938" s="10">
        <f>VLOOKUP($A1938,Tabela__10.32.17.251_sql_prd_IHF_INDICES[#All],2,0)</f>
        <v>3592.25</v>
      </c>
      <c r="C1938" s="11">
        <f>VLOOKUP($A1938,Tabela__10.32.17.251_sql_prd_IHF_INDICES[#All],3,0)</f>
        <v>5.1526292335113411E-2</v>
      </c>
      <c r="D1938" s="11">
        <f>VLOOKUP($A1938,Tabela__10.32.17.251_sql_prd_IHF_INDICES[#All],4,0)</f>
        <v>-0.28397104217094959</v>
      </c>
      <c r="E1938" s="11">
        <f>VLOOKUP($A1938,Tabela__10.32.17.251_sql_prd_IHF_INDICES[#All],5,0)</f>
        <v>6.3692758687058593</v>
      </c>
      <c r="F1938" s="11">
        <f>VLOOKUP($A1938,Tabela__10.32.17.251_sql_prd_IHF_INDICES[#All],6,0)</f>
        <v>9.0848081431365237</v>
      </c>
    </row>
    <row r="1939" spans="1:6">
      <c r="A1939" s="94">
        <f>Base!A3007</f>
        <v>43725</v>
      </c>
      <c r="B1939" s="10">
        <f>VLOOKUP($A1939,Tabela__10.32.17.251_sql_prd_IHF_INDICES[#All],2,0)</f>
        <v>3598.49</v>
      </c>
      <c r="C1939" s="11">
        <f>VLOOKUP($A1939,Tabela__10.32.17.251_sql_prd_IHF_INDICES[#All],3,0)</f>
        <v>0.17370728651957545</v>
      </c>
      <c r="D1939" s="11">
        <f>VLOOKUP($A1939,Tabela__10.32.17.251_sql_prd_IHF_INDICES[#All],4,0)</f>
        <v>-0.11075703404321846</v>
      </c>
      <c r="E1939" s="11">
        <f>VLOOKUP($A1939,Tabela__10.32.17.251_sql_prd_IHF_INDICES[#All],5,0)</f>
        <v>6.5540470515079274</v>
      </c>
      <c r="F1939" s="11">
        <f>VLOOKUP($A1939,Tabela__10.32.17.251_sql_prd_IHF_INDICES[#All],6,0)</f>
        <v>9.0699401379101161</v>
      </c>
    </row>
    <row r="1940" spans="1:6">
      <c r="A1940" s="94">
        <f>Base!A3008</f>
        <v>43726</v>
      </c>
      <c r="B1940" s="10">
        <f>VLOOKUP($A1940,Tabela__10.32.17.251_sql_prd_IHF_INDICES[#All],2,0)</f>
        <v>3602.45</v>
      </c>
      <c r="C1940" s="11">
        <f>VLOOKUP($A1940,Tabela__10.32.17.251_sql_prd_IHF_INDICES[#All],3,0)</f>
        <v>0.11004615824972142</v>
      </c>
      <c r="D1940" s="11">
        <f>VLOOKUP($A1940,Tabela__10.32.17.251_sql_prd_IHF_INDICES[#All],4,0)</f>
        <v>-8.3275965446771849E-4</v>
      </c>
      <c r="E1940" s="11">
        <f>VLOOKUP($A1940,Tabela__10.32.17.251_sql_prd_IHF_INDICES[#All],5,0)</f>
        <v>6.6713056867476972</v>
      </c>
      <c r="F1940" s="11">
        <f>VLOOKUP($A1940,Tabela__10.32.17.251_sql_prd_IHF_INDICES[#All],6,0)</f>
        <v>9.0557652778576525</v>
      </c>
    </row>
    <row r="1941" spans="1:6">
      <c r="A1941" s="94">
        <f>Base!A3009</f>
        <v>43727</v>
      </c>
      <c r="B1941" s="10">
        <f>VLOOKUP($A1941,Tabela__10.32.17.251_sql_prd_IHF_INDICES[#All],2,0)</f>
        <v>3611.08</v>
      </c>
      <c r="C1941" s="11">
        <f>VLOOKUP($A1941,Tabela__10.32.17.251_sql_prd_IHF_INDICES[#All],3,0)</f>
        <v>0.239559188885341</v>
      </c>
      <c r="D1941" s="11">
        <f>VLOOKUP($A1941,Tabela__10.32.17.251_sql_prd_IHF_INDICES[#All],4,0)</f>
        <v>0.23872443427861434</v>
      </c>
      <c r="E1941" s="11">
        <f>VLOOKUP($A1941,Tabela__10.32.17.251_sql_prd_IHF_INDICES[#All],5,0)</f>
        <v>6.9268466014242636</v>
      </c>
      <c r="F1941" s="11">
        <f>VLOOKUP($A1941,Tabela__10.32.17.251_sql_prd_IHF_INDICES[#All],6,0)</f>
        <v>9.4226876598426657</v>
      </c>
    </row>
    <row r="1942" spans="1:6">
      <c r="A1942" s="94">
        <f>Base!A3010</f>
        <v>43728</v>
      </c>
      <c r="B1942" s="10">
        <f>VLOOKUP($A1942,Tabela__10.32.17.251_sql_prd_IHF_INDICES[#All],2,0)</f>
        <v>3615.5</v>
      </c>
      <c r="C1942" s="11">
        <f>VLOOKUP($A1942,Tabela__10.32.17.251_sql_prd_IHF_INDICES[#All],3,0)</f>
        <v>0.12240105453216188</v>
      </c>
      <c r="D1942" s="11">
        <f>VLOOKUP($A1942,Tabela__10.32.17.251_sql_prd_IHF_INDICES[#All],4,0)</f>
        <v>0.36141769003574797</v>
      </c>
      <c r="E1942" s="11">
        <f>VLOOKUP($A1942,Tabela__10.32.17.251_sql_prd_IHF_INDICES[#All],5,0)</f>
        <v>7.0577261892424081</v>
      </c>
      <c r="F1942" s="11">
        <f>VLOOKUP($A1942,Tabela__10.32.17.251_sql_prd_IHF_INDICES[#All],6,0)</f>
        <v>9.6014575129518054</v>
      </c>
    </row>
    <row r="1943" spans="1:6">
      <c r="A1943" s="94">
        <f>Base!A3011</f>
        <v>43731</v>
      </c>
      <c r="B1943" s="10">
        <f>VLOOKUP($A1943,Tabela__10.32.17.251_sql_prd_IHF_INDICES[#All],2,0)</f>
        <v>3613.9</v>
      </c>
      <c r="C1943" s="11">
        <f>VLOOKUP($A1943,Tabela__10.32.17.251_sql_prd_IHF_INDICES[#All],3,0)</f>
        <v>-4.425390679020369E-2</v>
      </c>
      <c r="D1943" s="11">
        <f>VLOOKUP($A1943,Tabela__10.32.17.251_sql_prd_IHF_INDICES[#All],4,0)</f>
        <v>0.31700384179786933</v>
      </c>
      <c r="E1943" s="11">
        <f>VLOOKUP($A1943,Tabela__10.32.17.251_sql_prd_IHF_INDICES[#All],5,0)</f>
        <v>7.0103489628829063</v>
      </c>
      <c r="F1943" s="11">
        <f>VLOOKUP($A1943,Tabela__10.32.17.251_sql_prd_IHF_INDICES[#All],6,0)</f>
        <v>9.4471162582223869</v>
      </c>
    </row>
    <row r="1944" spans="1:6">
      <c r="A1944" s="94">
        <f>Base!A3012</f>
        <v>43732</v>
      </c>
      <c r="B1944" s="10">
        <f>VLOOKUP($A1944,Tabela__10.32.17.251_sql_prd_IHF_INDICES[#All],2,0)</f>
        <v>3609.54</v>
      </c>
      <c r="C1944" s="11">
        <f>VLOOKUP($A1944,Tabela__10.32.17.251_sql_prd_IHF_INDICES[#All],3,0)</f>
        <v>-0.12064528625584936</v>
      </c>
      <c r="D1944" s="11">
        <f>VLOOKUP($A1944,Tabela__10.32.17.251_sql_prd_IHF_INDICES[#All],4,0)</f>
        <v>0.19597610534964893</v>
      </c>
      <c r="E1944" s="11">
        <f>VLOOKUP($A1944,Tabela__10.32.17.251_sql_prd_IHF_INDICES[#All],5,0)</f>
        <v>6.8812460210532445</v>
      </c>
      <c r="F1944" s="11">
        <f>VLOOKUP($A1944,Tabela__10.32.17.251_sql_prd_IHF_INDICES[#All],6,0)</f>
        <v>9.2690753326168931</v>
      </c>
    </row>
    <row r="1945" spans="1:6">
      <c r="A1945" s="94">
        <f>Base!A3013</f>
        <v>43733</v>
      </c>
      <c r="B1945" s="10">
        <f>VLOOKUP($A1945,Tabela__10.32.17.251_sql_prd_IHF_INDICES[#All],2,0)</f>
        <v>3611.04</v>
      </c>
      <c r="C1945" s="11">
        <f>VLOOKUP($A1945,Tabela__10.32.17.251_sql_prd_IHF_INDICES[#All],3,0)</f>
        <v>4.1556541830822802E-2</v>
      </c>
      <c r="D1945" s="11">
        <f>VLOOKUP($A1945,Tabela__10.32.17.251_sql_prd_IHF_INDICES[#All],4,0)</f>
        <v>0.23761408807265738</v>
      </c>
      <c r="E1945" s="11">
        <f>VLOOKUP($A1945,Tabela__10.32.17.251_sql_prd_IHF_INDICES[#All],5,0)</f>
        <v>6.9256621707652899</v>
      </c>
      <c r="F1945" s="11">
        <f>VLOOKUP($A1945,Tabela__10.32.17.251_sql_prd_IHF_INDICES[#All],6,0)</f>
        <v>9.19019929787639</v>
      </c>
    </row>
    <row r="1946" spans="1:6">
      <c r="A1946" s="94">
        <f>Base!A3014</f>
        <v>43734</v>
      </c>
      <c r="B1946" s="10">
        <f>VLOOKUP($A1946,Tabela__10.32.17.251_sql_prd_IHF_INDICES[#All],2,0)</f>
        <v>3619.26</v>
      </c>
      <c r="C1946" s="11">
        <f>VLOOKUP($A1946,Tabela__10.32.17.251_sql_prd_IHF_INDICES[#All],3,0)</f>
        <v>0.2276352518941982</v>
      </c>
      <c r="D1946" s="11">
        <f>VLOOKUP($A1946,Tabela__10.32.17.251_sql_prd_IHF_INDICES[#All],4,0)</f>
        <v>0.46579023339476944</v>
      </c>
      <c r="E1946" s="11">
        <f>VLOOKUP($A1946,Tabela__10.32.17.251_sql_prd_IHF_INDICES[#All],5,0)</f>
        <v>7.1690626711872429</v>
      </c>
      <c r="F1946" s="11">
        <f>VLOOKUP($A1946,Tabela__10.32.17.251_sql_prd_IHF_INDICES[#All],6,0)</f>
        <v>9.5928489671335946</v>
      </c>
    </row>
    <row r="1947" spans="1:6">
      <c r="A1947" s="94">
        <f>Base!A3015</f>
        <v>43735</v>
      </c>
      <c r="B1947" s="10">
        <f>VLOOKUP($A1947,Tabela__10.32.17.251_sql_prd_IHF_INDICES[#All],2,0)</f>
        <v>3618.54</v>
      </c>
      <c r="C1947" s="11">
        <f>VLOOKUP($A1947,Tabela__10.32.17.251_sql_prd_IHF_INDICES[#All],3,0)</f>
        <v>-1.9893569403695022E-2</v>
      </c>
      <c r="D1947" s="11">
        <f>VLOOKUP($A1947,Tabela__10.32.17.251_sql_prd_IHF_INDICES[#All],4,0)</f>
        <v>0.44580400168772183</v>
      </c>
      <c r="E1947" s="11">
        <f>VLOOKUP($A1947,Tabela__10.32.17.251_sql_prd_IHF_INDICES[#All],5,0)</f>
        <v>7.1477429193254727</v>
      </c>
      <c r="F1947" s="11">
        <f>VLOOKUP($A1947,Tabela__10.32.17.251_sql_prd_IHF_INDICES[#All],6,0)</f>
        <v>9.4692832919380585</v>
      </c>
    </row>
    <row r="1948" spans="1:6">
      <c r="A1948" s="94">
        <f>Base!A3016</f>
        <v>43738</v>
      </c>
      <c r="B1948" s="10">
        <f>VLOOKUP($A1948,Tabela__10.32.17.251_sql_prd_IHF_INDICES[#All],2,0)</f>
        <v>3618.96</v>
      </c>
      <c r="C1948" s="11">
        <f>VLOOKUP($A1948,Tabela__10.32.17.251_sql_prd_IHF_INDICES[#All],3,0)</f>
        <v>1.1606891177096124E-2</v>
      </c>
      <c r="D1948" s="11">
        <f>VLOOKUP($A1948,Tabela__10.32.17.251_sql_prd_IHF_INDICES[#All],4,0)</f>
        <v>0.45746263685018107</v>
      </c>
      <c r="E1948" s="11">
        <f>VLOOKUP($A1948,Tabela__10.32.17.251_sql_prd_IHF_INDICES[#All],5,0)</f>
        <v>7.1601794412448294</v>
      </c>
      <c r="F1948" s="11">
        <f>VLOOKUP($A1948,Tabela__10.32.17.251_sql_prd_IHF_INDICES[#All],6,0)</f>
        <v>9.4568232066757574</v>
      </c>
    </row>
    <row r="1949" spans="1:6">
      <c r="A1949" s="94">
        <f>Base!A3017</f>
        <v>43739</v>
      </c>
      <c r="B1949" s="10">
        <f>VLOOKUP($A1949,Tabela__10.32.17.251_sql_prd_IHF_INDICES[#All],2,0)</f>
        <v>3616.23</v>
      </c>
      <c r="C1949" s="11">
        <f>VLOOKUP($A1949,Tabela__10.32.17.251_sql_prd_IHF_INDICES[#All],3,0)</f>
        <v>-7.5436036872467138E-2</v>
      </c>
      <c r="D1949" s="11">
        <f>VLOOKUP($A1949,Tabela__10.32.17.251_sql_prd_IHF_INDICES[#All],4,0)</f>
        <v>-7.5436036872467138E-2</v>
      </c>
      <c r="E1949" s="11">
        <f>VLOOKUP($A1949,Tabela__10.32.17.251_sql_prd_IHF_INDICES[#All],5,0)</f>
        <v>7.0793420487689218</v>
      </c>
      <c r="F1949" s="11">
        <f>VLOOKUP($A1949,Tabela__10.32.17.251_sql_prd_IHF_INDICES[#All],6,0)</f>
        <v>9.6801099157737056</v>
      </c>
    </row>
    <row r="1950" spans="1:6">
      <c r="A1950" s="94">
        <f>Base!A3018</f>
        <v>43740</v>
      </c>
      <c r="B1950" s="10">
        <f>VLOOKUP($A1950,Tabela__10.32.17.251_sql_prd_IHF_INDICES[#All],2,0)</f>
        <v>3603.03</v>
      </c>
      <c r="C1950" s="11">
        <f>VLOOKUP($A1950,Tabela__10.32.17.251_sql_prd_IHF_INDICES[#All],3,0)</f>
        <v>-0.36502103018889454</v>
      </c>
      <c r="D1950" s="11">
        <f>VLOOKUP($A1950,Tabela__10.32.17.251_sql_prd_IHF_INDICES[#All],4,0)</f>
        <v>-0.44018170966243497</v>
      </c>
      <c r="E1950" s="11">
        <f>VLOOKUP($A1950,Tabela__10.32.17.251_sql_prd_IHF_INDICES[#All],5,0)</f>
        <v>6.6884799313030152</v>
      </c>
      <c r="F1950" s="11">
        <f>VLOOKUP($A1950,Tabela__10.32.17.251_sql_prd_IHF_INDICES[#All],6,0)</f>
        <v>9.0772858963607881</v>
      </c>
    </row>
    <row r="1951" spans="1:6">
      <c r="A1951" s="94">
        <f>Base!A3019</f>
        <v>43741</v>
      </c>
      <c r="B1951" s="10">
        <f>VLOOKUP($A1951,Tabela__10.32.17.251_sql_prd_IHF_INDICES[#All],2,0)</f>
        <v>3611.38</v>
      </c>
      <c r="C1951" s="11">
        <f>VLOOKUP($A1951,Tabela__10.32.17.251_sql_prd_IHF_INDICES[#All],3,0)</f>
        <v>0.23174938870893502</v>
      </c>
      <c r="D1951" s="11">
        <f>VLOOKUP($A1951,Tabela__10.32.17.251_sql_prd_IHF_INDICES[#All],4,0)</f>
        <v>-0.20945243937484648</v>
      </c>
      <c r="E1951" s="11">
        <f>VLOOKUP($A1951,Tabela__10.32.17.251_sql_prd_IHF_INDICES[#All],5,0)</f>
        <v>6.9357298313666771</v>
      </c>
      <c r="F1951" s="11">
        <f>VLOOKUP($A1951,Tabela__10.32.17.251_sql_prd_IHF_INDICES[#All],6,0)</f>
        <v>8.9300580336136406</v>
      </c>
    </row>
    <row r="1952" spans="1:6">
      <c r="A1952" s="94">
        <f>Base!A3020</f>
        <v>43742</v>
      </c>
      <c r="B1952" s="10">
        <f>VLOOKUP($A1952,Tabela__10.32.17.251_sql_prd_IHF_INDICES[#All],2,0)</f>
        <v>3616.82</v>
      </c>
      <c r="C1952" s="11">
        <f>VLOOKUP($A1952,Tabela__10.32.17.251_sql_prd_IHF_INDICES[#All],3,0)</f>
        <v>0.15063493733697975</v>
      </c>
      <c r="D1952" s="11">
        <f>VLOOKUP($A1952,Tabela__10.32.17.251_sql_prd_IHF_INDICES[#All],4,0)</f>
        <v>-5.9133010588674484E-2</v>
      </c>
      <c r="E1952" s="11">
        <f>VLOOKUP($A1952,Tabela__10.32.17.251_sql_prd_IHF_INDICES[#All],5,0)</f>
        <v>7.0968124009890055</v>
      </c>
      <c r="F1952" s="11">
        <f>VLOOKUP($A1952,Tabela__10.32.17.251_sql_prd_IHF_INDICES[#All],6,0)</f>
        <v>8.9515191314773368</v>
      </c>
    </row>
    <row r="1953" spans="1:6">
      <c r="A1953" s="94">
        <f>Base!A3021</f>
        <v>43745</v>
      </c>
      <c r="B1953" s="10">
        <f>VLOOKUP($A1953,Tabela__10.32.17.251_sql_prd_IHF_INDICES[#All],2,0)</f>
        <v>3603.91</v>
      </c>
      <c r="C1953" s="11">
        <f>VLOOKUP($A1953,Tabela__10.32.17.251_sql_prd_IHF_INDICES[#All],3,0)</f>
        <v>-0.35694339226172156</v>
      </c>
      <c r="D1953" s="11">
        <f>VLOOKUP($A1953,Tabela__10.32.17.251_sql_prd_IHF_INDICES[#All],4,0)</f>
        <v>-0.41586533147645044</v>
      </c>
      <c r="E1953" s="11">
        <f>VLOOKUP($A1953,Tabela__10.32.17.251_sql_prd_IHF_INDICES[#All],5,0)</f>
        <v>6.7145374058007468</v>
      </c>
      <c r="F1953" s="11">
        <f>VLOOKUP($A1953,Tabela__10.32.17.251_sql_prd_IHF_INDICES[#All],6,0)</f>
        <v>8.5708002325714396</v>
      </c>
    </row>
    <row r="1954" spans="1:6">
      <c r="A1954" s="94">
        <f>Base!A3022</f>
        <v>43746</v>
      </c>
      <c r="B1954" s="10">
        <f>VLOOKUP($A1954,Tabela__10.32.17.251_sql_prd_IHF_INDICES[#All],2,0)</f>
        <v>3602.73</v>
      </c>
      <c r="C1954" s="11">
        <f>VLOOKUP($A1954,Tabela__10.32.17.251_sql_prd_IHF_INDICES[#All],3,0)</f>
        <v>-3.2742216093073484E-2</v>
      </c>
      <c r="D1954" s="11">
        <f>VLOOKUP($A1954,Tabela__10.32.17.251_sql_prd_IHF_INDICES[#All],4,0)</f>
        <v>-0.44847138404403575</v>
      </c>
      <c r="E1954" s="11">
        <f>VLOOKUP($A1954,Tabela__10.32.17.251_sql_prd_IHF_INDICES[#All],5,0)</f>
        <v>6.6795967013606017</v>
      </c>
      <c r="F1954" s="11">
        <f>VLOOKUP($A1954,Tabela__10.32.17.251_sql_prd_IHF_INDICES[#All],6,0)</f>
        <v>7.7564754441586281</v>
      </c>
    </row>
    <row r="1955" spans="1:6">
      <c r="A1955" s="94">
        <f>Base!A3023</f>
        <v>43747</v>
      </c>
      <c r="B1955" s="10">
        <f>VLOOKUP($A1955,Tabela__10.32.17.251_sql_prd_IHF_INDICES[#All],2,0)</f>
        <v>3612.01</v>
      </c>
      <c r="C1955" s="11">
        <f>VLOOKUP($A1955,Tabela__10.32.17.251_sql_prd_IHF_INDICES[#All],3,0)</f>
        <v>0.25758244442408706</v>
      </c>
      <c r="D1955" s="11">
        <f>VLOOKUP($A1955,Tabela__10.32.17.251_sql_prd_IHF_INDICES[#All],4,0)</f>
        <v>-0.19204412317350705</v>
      </c>
      <c r="E1955" s="11">
        <f>VLOOKUP($A1955,Tabela__10.32.17.251_sql_prd_IHF_INDICES[#All],5,0)</f>
        <v>6.9543846142457344</v>
      </c>
      <c r="F1955" s="11">
        <f>VLOOKUP($A1955,Tabela__10.32.17.251_sql_prd_IHF_INDICES[#All],6,0)</f>
        <v>7.880447768326504</v>
      </c>
    </row>
    <row r="1956" spans="1:6">
      <c r="A1956" s="94">
        <f>Base!A3024</f>
        <v>43748</v>
      </c>
      <c r="B1956" s="10">
        <f>VLOOKUP($A1956,Tabela__10.32.17.251_sql_prd_IHF_INDICES[#All],2,0)</f>
        <v>3613.11</v>
      </c>
      <c r="C1956" s="11">
        <f>VLOOKUP($A1956,Tabela__10.32.17.251_sql_prd_IHF_INDICES[#All],3,0)</f>
        <v>3.0453957768661333E-2</v>
      </c>
      <c r="D1956" s="11">
        <f>VLOOKUP($A1956,Tabela__10.32.17.251_sql_prd_IHF_INDICES[#All],4,0)</f>
        <v>-0.16164865044100418</v>
      </c>
      <c r="E1956" s="11">
        <f>VLOOKUP($A1956,Tabela__10.32.17.251_sql_prd_IHF_INDICES[#All],5,0)</f>
        <v>6.9869564573679099</v>
      </c>
      <c r="F1956" s="11">
        <f>VLOOKUP($A1956,Tabela__10.32.17.251_sql_prd_IHF_INDICES[#All],6,0)</f>
        <v>8.2336553583464358</v>
      </c>
    </row>
    <row r="1957" spans="1:6">
      <c r="A1957" s="94">
        <f>Base!A3025</f>
        <v>43749</v>
      </c>
      <c r="B1957" s="10">
        <f>VLOOKUP($A1957,Tabela__10.32.17.251_sql_prd_IHF_INDICES[#All],2,0)</f>
        <v>3627.63</v>
      </c>
      <c r="C1957" s="11">
        <f>VLOOKUP($A1957,Tabela__10.32.17.251_sql_prd_IHF_INDICES[#All],3,0)</f>
        <v>0.40186985726977653</v>
      </c>
      <c r="D1957" s="11">
        <f>VLOOKUP($A1957,Tabela__10.32.17.251_sql_prd_IHF_INDICES[#All],4,0)</f>
        <v>0.23957158962795155</v>
      </c>
      <c r="E1957" s="11">
        <f>VLOOKUP($A1957,Tabela__10.32.17.251_sql_prd_IHF_INDICES[#All],5,0)</f>
        <v>7.4169047865803917</v>
      </c>
      <c r="F1957" s="11">
        <f>VLOOKUP($A1957,Tabela__10.32.17.251_sql_prd_IHF_INDICES[#All],6,0)</f>
        <v>8.867221261884195</v>
      </c>
    </row>
    <row r="1958" spans="1:6">
      <c r="A1958" s="94">
        <f>Base!A3026</f>
        <v>43752</v>
      </c>
      <c r="B1958" s="10">
        <f>VLOOKUP($A1958,Tabela__10.32.17.251_sql_prd_IHF_INDICES[#All],2,0)</f>
        <v>3633.03</v>
      </c>
      <c r="C1958" s="11">
        <f>VLOOKUP($A1958,Tabela__10.32.17.251_sql_prd_IHF_INDICES[#All],3,0)</f>
        <v>0.1488575185451646</v>
      </c>
      <c r="D1958" s="11">
        <f>VLOOKUP($A1958,Tabela__10.32.17.251_sql_prd_IHF_INDICES[#All],4,0)</f>
        <v>0.38878572849658788</v>
      </c>
      <c r="E1958" s="11">
        <f>VLOOKUP($A1958,Tabela__10.32.17.251_sql_prd_IHF_INDICES[#All],5,0)</f>
        <v>7.5768029255437241</v>
      </c>
      <c r="F1958" s="11">
        <f>VLOOKUP($A1958,Tabela__10.32.17.251_sql_prd_IHF_INDICES[#All],6,0)</f>
        <v>9.0292783059637181</v>
      </c>
    </row>
    <row r="1959" spans="1:6">
      <c r="A1959" s="94">
        <f>Base!A3027</f>
        <v>43753</v>
      </c>
      <c r="B1959" s="10">
        <f>VLOOKUP($A1959,Tabela__10.32.17.251_sql_prd_IHF_INDICES[#All],2,0)</f>
        <v>3629.38</v>
      </c>
      <c r="C1959" s="11">
        <f>VLOOKUP($A1959,Tabela__10.32.17.251_sql_prd_IHF_INDICES[#All],3,0)</f>
        <v>-0.10046710321687247</v>
      </c>
      <c r="D1959" s="11">
        <f>VLOOKUP($A1959,Tabela__10.32.17.251_sql_prd_IHF_INDICES[#All],4,0)</f>
        <v>0.28792802352057834</v>
      </c>
      <c r="E1959" s="11">
        <f>VLOOKUP($A1959,Tabela__10.32.17.251_sql_prd_IHF_INDICES[#All],5,0)</f>
        <v>7.4687236279111113</v>
      </c>
      <c r="F1959" s="11">
        <f>VLOOKUP($A1959,Tabela__10.32.17.251_sql_prd_IHF_INDICES[#All],6,0)</f>
        <v>8.878569157201909</v>
      </c>
    </row>
    <row r="1960" spans="1:6">
      <c r="A1960" s="94">
        <f>Base!A3028</f>
        <v>43754</v>
      </c>
      <c r="B1960" s="10">
        <f>VLOOKUP($A1960,Tabela__10.32.17.251_sql_prd_IHF_INDICES[#All],2,0)</f>
        <v>3640.11</v>
      </c>
      <c r="C1960" s="11">
        <f>VLOOKUP($A1960,Tabela__10.32.17.251_sql_prd_IHF_INDICES[#All],3,0)</f>
        <v>0.29564278196276828</v>
      </c>
      <c r="D1960" s="11">
        <f>VLOOKUP($A1960,Tabela__10.32.17.251_sql_prd_IHF_INDICES[#All],4,0)</f>
        <v>0.58442204390212193</v>
      </c>
      <c r="E1960" s="11">
        <f>VLOOKUP($A1960,Tabela__10.32.17.251_sql_prd_IHF_INDICES[#All],5,0)</f>
        <v>7.786447152184528</v>
      </c>
      <c r="F1960" s="11">
        <f>VLOOKUP($A1960,Tabela__10.32.17.251_sql_prd_IHF_INDICES[#All],6,0)</f>
        <v>8.7083508784504104</v>
      </c>
    </row>
    <row r="1961" spans="1:6">
      <c r="A1961" s="94">
        <f>Base!A3029</f>
        <v>43755</v>
      </c>
      <c r="B1961" s="10">
        <f>VLOOKUP($A1961,Tabela__10.32.17.251_sql_prd_IHF_INDICES[#All],2,0)</f>
        <v>3640.99</v>
      </c>
      <c r="C1961" s="11">
        <f>VLOOKUP($A1961,Tabela__10.32.17.251_sql_prd_IHF_INDICES[#All],3,0)</f>
        <v>2.4175093609790643E-2</v>
      </c>
      <c r="D1961" s="11">
        <f>VLOOKUP($A1961,Tabela__10.32.17.251_sql_prd_IHF_INDICES[#All],4,0)</f>
        <v>0.60873842208810647</v>
      </c>
      <c r="E1961" s="11">
        <f>VLOOKUP($A1961,Tabela__10.32.17.251_sql_prd_IHF_INDICES[#All],5,0)</f>
        <v>7.8125046266822595</v>
      </c>
      <c r="F1961" s="11">
        <f>VLOOKUP($A1961,Tabela__10.32.17.251_sql_prd_IHF_INDICES[#All],6,0)</f>
        <v>8.6392456996225562</v>
      </c>
    </row>
    <row r="1962" spans="1:6">
      <c r="A1962" s="94">
        <f>Base!A3030</f>
        <v>43756</v>
      </c>
      <c r="B1962" s="10">
        <f>VLOOKUP($A1962,Tabela__10.32.17.251_sql_prd_IHF_INDICES[#All],2,0)</f>
        <v>3643.51</v>
      </c>
      <c r="C1962" s="11">
        <f>VLOOKUP($A1962,Tabela__10.32.17.251_sql_prd_IHF_INDICES[#All],3,0)</f>
        <v>6.9211945102853889E-2</v>
      </c>
      <c r="D1962" s="11">
        <f>VLOOKUP($A1962,Tabela__10.32.17.251_sql_prd_IHF_INDICES[#All],4,0)</f>
        <v>0.67837168689348637</v>
      </c>
      <c r="E1962" s="11">
        <f>VLOOKUP($A1962,Tabela__10.32.17.251_sql_prd_IHF_INDICES[#All],5,0)</f>
        <v>7.8871237581984888</v>
      </c>
      <c r="F1962" s="11">
        <f>VLOOKUP($A1962,Tabela__10.32.17.251_sql_prd_IHF_INDICES[#All],6,0)</f>
        <v>9.036524965958904</v>
      </c>
    </row>
    <row r="1963" spans="1:6">
      <c r="A1963" s="94">
        <f>Base!A3031</f>
        <v>43759</v>
      </c>
      <c r="B1963" s="10">
        <f>VLOOKUP($A1963,Tabela__10.32.17.251_sql_prd_IHF_INDICES[#All],2,0)</f>
        <v>3651.6</v>
      </c>
      <c r="C1963" s="11">
        <f>VLOOKUP($A1963,Tabela__10.32.17.251_sql_prd_IHF_INDICES[#All],3,0)</f>
        <v>0.22203863856555817</v>
      </c>
      <c r="D1963" s="11">
        <f>VLOOKUP($A1963,Tabela__10.32.17.251_sql_prd_IHF_INDICES[#All],4,0)</f>
        <v>0.90191657271700976</v>
      </c>
      <c r="E1963" s="11">
        <f>VLOOKUP($A1963,Tabela__10.32.17.251_sql_prd_IHF_INDICES[#All],5,0)</f>
        <v>8.1266748589787099</v>
      </c>
      <c r="F1963" s="11">
        <f>VLOOKUP($A1963,Tabela__10.32.17.251_sql_prd_IHF_INDICES[#All],6,0)</f>
        <v>9.2335167054051315</v>
      </c>
    </row>
    <row r="1964" spans="1:6">
      <c r="A1964" s="94">
        <f>Base!A3032</f>
        <v>43760</v>
      </c>
      <c r="B1964" s="10">
        <f>VLOOKUP($A1964,Tabela__10.32.17.251_sql_prd_IHF_INDICES[#All],2,0)</f>
        <v>3652.29</v>
      </c>
      <c r="C1964" s="11">
        <f>VLOOKUP($A1964,Tabela__10.32.17.251_sql_prd_IHF_INDICES[#All],3,0)</f>
        <v>1.8895826487019818E-2</v>
      </c>
      <c r="D1964" s="11">
        <f>VLOOKUP($A1964,Tabela__10.32.17.251_sql_prd_IHF_INDICES[#All],4,0)</f>
        <v>0.92098282379466934</v>
      </c>
      <c r="E1964" s="11">
        <f>VLOOKUP($A1964,Tabela__10.32.17.251_sql_prd_IHF_INDICES[#All],5,0)</f>
        <v>8.1471062878462508</v>
      </c>
      <c r="F1964" s="11">
        <f>VLOOKUP($A1964,Tabela__10.32.17.251_sql_prd_IHF_INDICES[#All],6,0)</f>
        <v>8.8416378591012155</v>
      </c>
    </row>
    <row r="1965" spans="1:6">
      <c r="A1965" s="94">
        <f>Base!A3033</f>
        <v>43761</v>
      </c>
      <c r="B1965" s="10">
        <f>VLOOKUP($A1965,Tabela__10.32.17.251_sql_prd_IHF_INDICES[#All],2,0)</f>
        <v>3656.21</v>
      </c>
      <c r="C1965" s="11">
        <f>VLOOKUP($A1965,Tabela__10.32.17.251_sql_prd_IHF_INDICES[#All],3,0)</f>
        <v>0.10732992177511225</v>
      </c>
      <c r="D1965" s="11">
        <f>VLOOKUP($A1965,Tabela__10.32.17.251_sql_prd_IHF_INDICES[#All],4,0)</f>
        <v>1.0293012357141196</v>
      </c>
      <c r="E1965" s="11">
        <f>VLOOKUP($A1965,Tabela__10.32.17.251_sql_prd_IHF_INDICES[#All],5,0)</f>
        <v>8.2631804924270469</v>
      </c>
      <c r="F1965" s="11">
        <f>VLOOKUP($A1965,Tabela__10.32.17.251_sql_prd_IHF_INDICES[#All],6,0)</f>
        <v>9.0283141242601062</v>
      </c>
    </row>
    <row r="1966" spans="1:6">
      <c r="A1966" s="94">
        <f>Base!A3034</f>
        <v>43762</v>
      </c>
      <c r="B1966" s="10">
        <f>VLOOKUP($A1966,Tabela__10.32.17.251_sql_prd_IHF_INDICES[#All],2,0)</f>
        <v>3651.83</v>
      </c>
      <c r="C1966" s="11">
        <f>VLOOKUP($A1966,Tabela__10.32.17.251_sql_prd_IHF_INDICES[#All],3,0)</f>
        <v>-0.11979618238558976</v>
      </c>
      <c r="D1966" s="11">
        <f>VLOOKUP($A1966,Tabela__10.32.17.251_sql_prd_IHF_INDICES[#All],4,0)</f>
        <v>0.90827198974290368</v>
      </c>
      <c r="E1966" s="11">
        <f>VLOOKUP($A1966,Tabela__10.32.17.251_sql_prd_IHF_INDICES[#All],5,0)</f>
        <v>8.1334853352678991</v>
      </c>
      <c r="F1966" s="11">
        <f>VLOOKUP($A1966,Tabela__10.32.17.251_sql_prd_IHF_INDICES[#All],6,0)</f>
        <v>9.3424476242660592</v>
      </c>
    </row>
    <row r="1967" spans="1:6">
      <c r="A1967" s="94">
        <f>Base!A3035</f>
        <v>43763</v>
      </c>
      <c r="B1967" s="10">
        <f>VLOOKUP($A1967,Tabela__10.32.17.251_sql_prd_IHF_INDICES[#All],2,0)</f>
        <v>3659.19</v>
      </c>
      <c r="C1967" s="11">
        <f>VLOOKUP($A1967,Tabela__10.32.17.251_sql_prd_IHF_INDICES[#All],3,0)</f>
        <v>0.20154278813635518</v>
      </c>
      <c r="D1967" s="11">
        <f>VLOOKUP($A1967,Tabela__10.32.17.251_sql_prd_IHF_INDICES[#All],4,0)</f>
        <v>1.1116453345712651</v>
      </c>
      <c r="E1967" s="11">
        <f>VLOOKUP($A1967,Tabela__10.32.17.251_sql_prd_IHF_INDICES[#All],5,0)</f>
        <v>8.3514205765216296</v>
      </c>
      <c r="F1967" s="11">
        <f>VLOOKUP($A1967,Tabela__10.32.17.251_sql_prd_IHF_INDICES[#All],6,0)</f>
        <v>9.2641253650408864</v>
      </c>
    </row>
    <row r="1968" spans="1:6">
      <c r="A1968" s="94">
        <f>Base!A3036</f>
        <v>43766</v>
      </c>
      <c r="B1968" s="10">
        <f>VLOOKUP($A1968,Tabela__10.32.17.251_sql_prd_IHF_INDICES[#All],2,0)</f>
        <v>3663.71</v>
      </c>
      <c r="C1968" s="11">
        <f>VLOOKUP($A1968,Tabela__10.32.17.251_sql_prd_IHF_INDICES[#All],3,0)</f>
        <v>0.12352460517217612</v>
      </c>
      <c r="D1968" s="11">
        <f>VLOOKUP($A1968,Tabela__10.32.17.251_sql_prd_IHF_INDICES[#All],4,0)</f>
        <v>1.2365430952538947</v>
      </c>
      <c r="E1968" s="11">
        <f>VLOOKUP($A1968,Tabela__10.32.17.251_sql_prd_IHF_INDICES[#All],5,0)</f>
        <v>8.4852612409872297</v>
      </c>
      <c r="F1968" s="11">
        <f>VLOOKUP($A1968,Tabela__10.32.17.251_sql_prd_IHF_INDICES[#All],6,0)</f>
        <v>8.9494938681321301</v>
      </c>
    </row>
    <row r="1969" spans="1:6">
      <c r="A1969" s="94">
        <f>Base!A3037</f>
        <v>43767</v>
      </c>
      <c r="B1969" s="10">
        <f>VLOOKUP($A1969,Tabela__10.32.17.251_sql_prd_IHF_INDICES[#All],2,0)</f>
        <v>3663.96</v>
      </c>
      <c r="C1969" s="11">
        <f>VLOOKUP($A1969,Tabela__10.32.17.251_sql_prd_IHF_INDICES[#All],3,0)</f>
        <v>6.823684188983492E-3</v>
      </c>
      <c r="D1969" s="11">
        <f>VLOOKUP($A1969,Tabela__10.32.17.251_sql_prd_IHF_INDICES[#All],4,0)</f>
        <v>1.2434511572385398</v>
      </c>
      <c r="E1969" s="11">
        <f>VLOOKUP($A1969,Tabela__10.32.17.251_sql_prd_IHF_INDICES[#All],5,0)</f>
        <v>8.4926639326059039</v>
      </c>
      <c r="F1969" s="11">
        <f>VLOOKUP($A1969,Tabela__10.32.17.251_sql_prd_IHF_INDICES[#All],6,0)</f>
        <v>9.4719355590479726</v>
      </c>
    </row>
    <row r="1970" spans="1:6">
      <c r="A1970" s="94">
        <f>Base!A3038</f>
        <v>43768</v>
      </c>
      <c r="B1970" s="10">
        <f>VLOOKUP($A1970,Tabela__10.32.17.251_sql_prd_IHF_INDICES[#All],2,0)</f>
        <v>3675.68</v>
      </c>
      <c r="C1970" s="11">
        <f>VLOOKUP($A1970,Tabela__10.32.17.251_sql_prd_IHF_INDICES[#All],3,0)</f>
        <v>0.3198724876908976</v>
      </c>
      <c r="D1970" s="11">
        <f>VLOOKUP($A1970,Tabela__10.32.17.251_sql_prd_IHF_INDICES[#All],4,0)</f>
        <v>1.5673011030793216</v>
      </c>
      <c r="E1970" s="11">
        <f>VLOOKUP($A1970,Tabela__10.32.17.251_sql_prd_IHF_INDICES[#All],5,0)</f>
        <v>8.8397021156892528</v>
      </c>
      <c r="F1970" s="11">
        <f>VLOOKUP($A1970,Tabela__10.32.17.251_sql_prd_IHF_INDICES[#All],6,0)</f>
        <v>9.1817487828858457</v>
      </c>
    </row>
    <row r="1971" spans="1:6">
      <c r="A1971" s="94">
        <f>Base!A3039</f>
        <v>43769</v>
      </c>
      <c r="B1971" s="10">
        <f>VLOOKUP($A1971,Tabela__10.32.17.251_sql_prd_IHF_INDICES[#All],2,0)</f>
        <v>3667.34</v>
      </c>
      <c r="C1971" s="11">
        <f>VLOOKUP($A1971,Tabela__10.32.17.251_sql_prd_IHF_INDICES[#All],3,0)</f>
        <v>-0.226896791886122</v>
      </c>
      <c r="D1971" s="11">
        <f>VLOOKUP($A1971,Tabela__10.32.17.251_sql_prd_IHF_INDICES[#All],4,0)</f>
        <v>1.3368481552711309</v>
      </c>
      <c r="E1971" s="11">
        <f>VLOOKUP($A1971,Tabela__10.32.17.251_sql_prd_IHF_INDICES[#All],5,0)</f>
        <v>8.5927483232903548</v>
      </c>
      <c r="F1971" s="11">
        <f>VLOOKUP($A1971,Tabela__10.32.17.251_sql_prd_IHF_INDICES[#All],6,0)</f>
        <v>8.7447330263341385</v>
      </c>
    </row>
    <row r="1972" spans="1:6">
      <c r="A1972" s="94">
        <f>Base!A3040</f>
        <v>43770</v>
      </c>
      <c r="B1972" s="10">
        <f>VLOOKUP($A1972,Tabela__10.32.17.251_sql_prd_IHF_INDICES[#All],2,0)</f>
        <v>3674.35</v>
      </c>
      <c r="C1972" s="11">
        <f>VLOOKUP($A1972,Tabela__10.32.17.251_sql_prd_IHF_INDICES[#All],3,0)</f>
        <v>0.19114671669384631</v>
      </c>
      <c r="D1972" s="11">
        <f>VLOOKUP($A1972,Tabela__10.32.17.251_sql_prd_IHF_INDICES[#All],4,0)</f>
        <v>0.19114671669384631</v>
      </c>
      <c r="E1972" s="11">
        <f>VLOOKUP($A1972,Tabela__10.32.17.251_sql_prd_IHF_INDICES[#All],5,0)</f>
        <v>8.8003197962779112</v>
      </c>
      <c r="F1972" s="11">
        <f>VLOOKUP($A1972,Tabela__10.32.17.251_sql_prd_IHF_INDICES[#All],6,0)</f>
        <v>8.8838248542032048</v>
      </c>
    </row>
    <row r="1973" spans="1:6">
      <c r="A1973" s="94">
        <f>Base!A3041</f>
        <v>43773</v>
      </c>
      <c r="B1973" s="10">
        <f>VLOOKUP($A1973,Tabela__10.32.17.251_sql_prd_IHF_INDICES[#All],2,0)</f>
        <v>3673.68</v>
      </c>
      <c r="C1973" s="11">
        <f>VLOOKUP($A1973,Tabela__10.32.17.251_sql_prd_IHF_INDICES[#All],3,0)</f>
        <v>-1.8234517669790673E-2</v>
      </c>
      <c r="D1973" s="11">
        <f>VLOOKUP($A1973,Tabela__10.32.17.251_sql_prd_IHF_INDICES[#All],4,0)</f>
        <v>0.17287734434221491</v>
      </c>
      <c r="E1973" s="11">
        <f>VLOOKUP($A1973,Tabela__10.32.17.251_sql_prd_IHF_INDICES[#All],5,0)</f>
        <v>8.7804805827398802</v>
      </c>
      <c r="F1973" s="11">
        <f>VLOOKUP($A1973,Tabela__10.32.17.251_sql_prd_IHF_INDICES[#All],6,0)</f>
        <v>8.8639704139206188</v>
      </c>
    </row>
    <row r="1974" spans="1:6">
      <c r="A1974" s="94">
        <f>Base!A3042</f>
        <v>43774</v>
      </c>
      <c r="B1974" s="10">
        <f>VLOOKUP($A1974,Tabela__10.32.17.251_sql_prd_IHF_INDICES[#All],2,0)</f>
        <v>3667.65</v>
      </c>
      <c r="C1974" s="11">
        <f>VLOOKUP($A1974,Tabela__10.32.17.251_sql_prd_IHF_INDICES[#All],3,0)</f>
        <v>-0.16414058927287645</v>
      </c>
      <c r="D1974" s="11">
        <f>VLOOKUP($A1974,Tabela__10.32.17.251_sql_prd_IHF_INDICES[#All],4,0)</f>
        <v>8.4529931776211598E-3</v>
      </c>
      <c r="E1974" s="11">
        <f>VLOOKUP($A1974,Tabela__10.32.17.251_sql_prd_IHF_INDICES[#All],5,0)</f>
        <v>8.6019276608975126</v>
      </c>
      <c r="F1974" s="11">
        <f>VLOOKUP($A1974,Tabela__10.32.17.251_sql_prd_IHF_INDICES[#All],6,0)</f>
        <v>8.4721651252961152</v>
      </c>
    </row>
    <row r="1975" spans="1:6">
      <c r="A1975" s="94">
        <f>Base!A3043</f>
        <v>43775</v>
      </c>
      <c r="B1975" s="10">
        <f>VLOOKUP($A1975,Tabela__10.32.17.251_sql_prd_IHF_INDICES[#All],2,0)</f>
        <v>3667.55</v>
      </c>
      <c r="C1975" s="11">
        <f>VLOOKUP($A1975,Tabela__10.32.17.251_sql_prd_IHF_INDICES[#All],3,0)</f>
        <v>-2.7265415184052344E-3</v>
      </c>
      <c r="D1975" s="11">
        <f>VLOOKUP($A1975,Tabela__10.32.17.251_sql_prd_IHF_INDICES[#All],4,0)</f>
        <v>5.7262211848430056E-3</v>
      </c>
      <c r="E1975" s="11">
        <f>VLOOKUP($A1975,Tabela__10.32.17.251_sql_prd_IHF_INDICES[#All],5,0)</f>
        <v>8.598966584250034</v>
      </c>
      <c r="F1975" s="11">
        <f>VLOOKUP($A1975,Tabela__10.32.17.251_sql_prd_IHF_INDICES[#All],6,0)</f>
        <v>8.7425764004400044</v>
      </c>
    </row>
    <row r="1976" spans="1:6">
      <c r="A1976" s="94">
        <f>Base!A3044</f>
        <v>43776</v>
      </c>
      <c r="B1976" s="10">
        <f>VLOOKUP($A1976,Tabela__10.32.17.251_sql_prd_IHF_INDICES[#All],2,0)</f>
        <v>3672.79</v>
      </c>
      <c r="C1976" s="11">
        <f>VLOOKUP($A1976,Tabela__10.32.17.251_sql_prd_IHF_INDICES[#All],3,0)</f>
        <v>0.14287467110196683</v>
      </c>
      <c r="D1976" s="11">
        <f>VLOOKUP($A1976,Tabela__10.32.17.251_sql_prd_IHF_INDICES[#All],4,0)</f>
        <v>0.14860907360647602</v>
      </c>
      <c r="E1976" s="11">
        <f>VLOOKUP($A1976,Tabela__10.32.17.251_sql_prd_IHF_INDICES[#All],5,0)</f>
        <v>8.7541270005774052</v>
      </c>
      <c r="F1976" s="11">
        <f>VLOOKUP($A1976,Tabela__10.32.17.251_sql_prd_IHF_INDICES[#All],6,0)</f>
        <v>9.1831456532337707</v>
      </c>
    </row>
    <row r="1977" spans="1:6">
      <c r="A1977" s="94">
        <f>Base!A3045</f>
        <v>43777</v>
      </c>
      <c r="B1977" s="10">
        <f>VLOOKUP($A1977,Tabela__10.32.17.251_sql_prd_IHF_INDICES[#All],2,0)</f>
        <v>3660.78</v>
      </c>
      <c r="C1977" s="11">
        <f>VLOOKUP($A1977,Tabela__10.32.17.251_sql_prd_IHF_INDICES[#All],3,0)</f>
        <v>-0.32699936560488529</v>
      </c>
      <c r="D1977" s="11">
        <f>VLOOKUP($A1977,Tabela__10.32.17.251_sql_prd_IHF_INDICES[#All],4,0)</f>
        <v>-0.17887624272633351</v>
      </c>
      <c r="E1977" s="11">
        <f>VLOOKUP($A1977,Tabela__10.32.17.251_sql_prd_IHF_INDICES[#All],5,0)</f>
        <v>8.3985016952163871</v>
      </c>
      <c r="F1977" s="11">
        <f>VLOOKUP($A1977,Tabela__10.32.17.251_sql_prd_IHF_INDICES[#All],6,0)</f>
        <v>9.1890118412026212</v>
      </c>
    </row>
    <row r="1978" spans="1:6">
      <c r="A1978" s="94">
        <f>Base!A3046</f>
        <v>43780</v>
      </c>
      <c r="B1978" s="10">
        <f>VLOOKUP($A1978,Tabela__10.32.17.251_sql_prd_IHF_INDICES[#All],2,0)</f>
        <v>3665.99</v>
      </c>
      <c r="C1978" s="11">
        <f>VLOOKUP($A1978,Tabela__10.32.17.251_sql_prd_IHF_INDICES[#All],3,0)</f>
        <v>0.14231939641278224</v>
      </c>
      <c r="D1978" s="11">
        <f>VLOOKUP($A1978,Tabela__10.32.17.251_sql_prd_IHF_INDICES[#All],4,0)</f>
        <v>-3.6811421902538388E-2</v>
      </c>
      <c r="E1978" s="11">
        <f>VLOOKUP($A1978,Tabela__10.32.17.251_sql_prd_IHF_INDICES[#All],5,0)</f>
        <v>8.552773788549505</v>
      </c>
      <c r="F1978" s="11">
        <f>VLOOKUP($A1978,Tabela__10.32.17.251_sql_prd_IHF_INDICES[#All],6,0)</f>
        <v>9.2691228938214678</v>
      </c>
    </row>
    <row r="1979" spans="1:6">
      <c r="A1979" s="94">
        <f>Base!A3047</f>
        <v>43781</v>
      </c>
      <c r="B1979" s="10">
        <f>VLOOKUP($A1979,Tabela__10.32.17.251_sql_prd_IHF_INDICES[#All],2,0)</f>
        <v>3652.71</v>
      </c>
      <c r="C1979" s="11">
        <f>VLOOKUP($A1979,Tabela__10.32.17.251_sql_prd_IHF_INDICES[#All],3,0)</f>
        <v>-0.36224866952718759</v>
      </c>
      <c r="D1979" s="11">
        <f>VLOOKUP($A1979,Tabela__10.32.17.251_sql_prd_IHF_INDICES[#All],4,0)</f>
        <v>-0.39892674254364824</v>
      </c>
      <c r="E1979" s="11">
        <f>VLOOKUP($A1979,Tabela__10.32.17.251_sql_prd_IHF_INDICES[#All],5,0)</f>
        <v>8.1595428097656288</v>
      </c>
      <c r="F1979" s="11">
        <f>VLOOKUP($A1979,Tabela__10.32.17.251_sql_prd_IHF_INDICES[#All],6,0)</f>
        <v>8.8862788818968586</v>
      </c>
    </row>
    <row r="1980" spans="1:6">
      <c r="A1980" s="94">
        <f>Base!A3048</f>
        <v>43782</v>
      </c>
      <c r="B1980" s="10">
        <f>VLOOKUP($A1980,Tabela__10.32.17.251_sql_prd_IHF_INDICES[#All],2,0)</f>
        <v>3644.75</v>
      </c>
      <c r="C1980" s="11">
        <f>VLOOKUP($A1980,Tabela__10.32.17.251_sql_prd_IHF_INDICES[#All],3,0)</f>
        <v>-0.21792039335178925</v>
      </c>
      <c r="D1980" s="11">
        <f>VLOOKUP($A1980,Tabela__10.32.17.251_sql_prd_IHF_INDICES[#All],4,0)</f>
        <v>-0.61597779316889811</v>
      </c>
      <c r="E1980" s="11">
        <f>VLOOKUP($A1980,Tabela__10.32.17.251_sql_prd_IHF_INDICES[#All],5,0)</f>
        <v>7.9238411086270943</v>
      </c>
      <c r="F1980" s="11">
        <f>VLOOKUP($A1980,Tabela__10.32.17.251_sql_prd_IHF_INDICES[#All],6,0)</f>
        <v>8.873581484546067</v>
      </c>
    </row>
    <row r="1981" spans="1:6">
      <c r="A1981" s="94">
        <f>Base!A3049</f>
        <v>43783</v>
      </c>
      <c r="B1981" s="10">
        <f>VLOOKUP($A1981,Tabela__10.32.17.251_sql_prd_IHF_INDICES[#All],2,0)</f>
        <v>3652.05</v>
      </c>
      <c r="C1981" s="11">
        <f>VLOOKUP($A1981,Tabela__10.32.17.251_sql_prd_IHF_INDICES[#All],3,0)</f>
        <v>0.2002880856025735</v>
      </c>
      <c r="D1981" s="11">
        <f>VLOOKUP($A1981,Tabela__10.32.17.251_sql_prd_IHF_INDICES[#All],4,0)</f>
        <v>-0.41692343769598184</v>
      </c>
      <c r="E1981" s="11">
        <f>VLOOKUP($A1981,Tabela__10.32.17.251_sql_prd_IHF_INDICES[#All],5,0)</f>
        <v>8.1399997038923431</v>
      </c>
      <c r="F1981" s="11">
        <f>VLOOKUP($A1981,Tabela__10.32.17.251_sql_prd_IHF_INDICES[#All],6,0)</f>
        <v>8.7997926516458325</v>
      </c>
    </row>
    <row r="1982" spans="1:6">
      <c r="A1982" s="94">
        <f>Base!A3050</f>
        <v>43787</v>
      </c>
      <c r="B1982" s="10">
        <f>VLOOKUP($A1982,Tabela__10.32.17.251_sql_prd_IHF_INDICES[#All],2,0)</f>
        <v>3648.86</v>
      </c>
      <c r="C1982" s="11">
        <f>VLOOKUP($A1982,Tabela__10.32.17.251_sql_prd_IHF_INDICES[#All],3,0)</f>
        <v>-8.7348201694936733E-2</v>
      </c>
      <c r="D1982" s="11">
        <f>VLOOKUP($A1982,Tabela__10.32.17.251_sql_prd_IHF_INDICES[#All],4,0)</f>
        <v>-0.50390746426565158</v>
      </c>
      <c r="E1982" s="11">
        <f>VLOOKUP($A1982,Tabela__10.32.17.251_sql_prd_IHF_INDICES[#All],5,0)</f>
        <v>8.0455413588380829</v>
      </c>
      <c r="F1982" s="11">
        <f>VLOOKUP($A1982,Tabela__10.32.17.251_sql_prd_IHF_INDICES[#All],6,0)</f>
        <v>8.1864947001704778</v>
      </c>
    </row>
    <row r="1983" spans="1:6">
      <c r="A1983" s="94">
        <f>Base!A3051</f>
        <v>43788</v>
      </c>
      <c r="B1983" s="10">
        <f>VLOOKUP($A1983,Tabela__10.32.17.251_sql_prd_IHF_INDICES[#All],2,0)</f>
        <v>3645.43</v>
      </c>
      <c r="C1983" s="11">
        <f>VLOOKUP($A1983,Tabela__10.32.17.251_sql_prd_IHF_INDICES[#All],3,0)</f>
        <v>-9.4001962256717864E-2</v>
      </c>
      <c r="D1983" s="11">
        <f>VLOOKUP($A1983,Tabela__10.32.17.251_sql_prd_IHF_INDICES[#All],4,0)</f>
        <v>-0.59743574361800222</v>
      </c>
      <c r="E1983" s="11">
        <f>VLOOKUP($A1983,Tabela__10.32.17.251_sql_prd_IHF_INDICES[#All],5,0)</f>
        <v>7.9439764298298687</v>
      </c>
      <c r="F1983" s="11">
        <f>VLOOKUP($A1983,Tabela__10.32.17.251_sql_prd_IHF_INDICES[#All],6,0)</f>
        <v>8.1752439961660919</v>
      </c>
    </row>
    <row r="1984" spans="1:6">
      <c r="A1984" s="94">
        <f>Base!A3052</f>
        <v>43789</v>
      </c>
      <c r="B1984" s="10">
        <f>VLOOKUP($A1984,Tabela__10.32.17.251_sql_prd_IHF_INDICES[#All],2,0)</f>
        <v>3644.63</v>
      </c>
      <c r="C1984" s="11">
        <f>VLOOKUP($A1984,Tabela__10.32.17.251_sql_prd_IHF_INDICES[#All],3,0)</f>
        <v>-2.1945284918367669E-2</v>
      </c>
      <c r="D1984" s="11">
        <f>VLOOKUP($A1984,Tabela__10.32.17.251_sql_prd_IHF_INDICES[#All],4,0)</f>
        <v>-0.61924991956022746</v>
      </c>
      <c r="E1984" s="11">
        <f>VLOOKUP($A1984,Tabela__10.32.17.251_sql_prd_IHF_INDICES[#All],5,0)</f>
        <v>7.9202878166501289</v>
      </c>
      <c r="F1984" s="11">
        <f>VLOOKUP($A1984,Tabela__10.32.17.251_sql_prd_IHF_INDICES[#All],6,0)</f>
        <v>8.110761746559092</v>
      </c>
    </row>
    <row r="1985" spans="1:6">
      <c r="A1985" s="94">
        <f>Base!A3053</f>
        <v>43790</v>
      </c>
      <c r="B1985" s="10">
        <f>VLOOKUP($A1985,Tabela__10.32.17.251_sql_prd_IHF_INDICES[#All],2,0)</f>
        <v>3651.61</v>
      </c>
      <c r="C1985" s="11">
        <f>VLOOKUP($A1985,Tabela__10.32.17.251_sql_prd_IHF_INDICES[#All],3,0)</f>
        <v>0.19151463934610202</v>
      </c>
      <c r="D1985" s="11">
        <f>VLOOKUP($A1985,Tabela__10.32.17.251_sql_prd_IHF_INDICES[#All],4,0)</f>
        <v>-0.42892123446421904</v>
      </c>
      <c r="E1985" s="11">
        <f>VLOOKUP($A1985,Tabela__10.32.17.251_sql_prd_IHF_INDICES[#All],5,0)</f>
        <v>8.1269709666434764</v>
      </c>
      <c r="F1985" s="11">
        <f>VLOOKUP($A1985,Tabela__10.32.17.251_sql_prd_IHF_INDICES[#All],6,0)</f>
        <v>8.4861124727790394</v>
      </c>
    </row>
    <row r="1986" spans="1:6">
      <c r="A1986" s="94">
        <f>Base!A3054</f>
        <v>43791</v>
      </c>
      <c r="B1986" s="10">
        <f>VLOOKUP($A1986,Tabela__10.32.17.251_sql_prd_IHF_INDICES[#All],2,0)</f>
        <v>3660.67</v>
      </c>
      <c r="C1986" s="11">
        <f>VLOOKUP($A1986,Tabela__10.32.17.251_sql_prd_IHF_INDICES[#All],3,0)</f>
        <v>0.24810973789644031</v>
      </c>
      <c r="D1986" s="11">
        <f>VLOOKUP($A1986,Tabela__10.32.17.251_sql_prd_IHF_INDICES[#All],4,0)</f>
        <v>-0.18187569191839836</v>
      </c>
      <c r="E1986" s="11">
        <f>VLOOKUP($A1986,Tabela__10.32.17.251_sql_prd_IHF_INDICES[#All],5,0)</f>
        <v>8.3952445109041651</v>
      </c>
      <c r="F1986" s="11">
        <f>VLOOKUP($A1986,Tabela__10.32.17.251_sql_prd_IHF_INDICES[#All],6,0)</f>
        <v>8.6132976498129352</v>
      </c>
    </row>
    <row r="1987" spans="1:6">
      <c r="A1987" s="94">
        <f>Base!A3055</f>
        <v>43794</v>
      </c>
      <c r="B1987" s="10">
        <f>VLOOKUP($A1987,Tabela__10.32.17.251_sql_prd_IHF_INDICES[#All],2,0)</f>
        <v>3660.18</v>
      </c>
      <c r="C1987" s="11">
        <f>VLOOKUP($A1987,Tabela__10.32.17.251_sql_prd_IHF_INDICES[#All],3,0)</f>
        <v>-1.3385527785902962E-2</v>
      </c>
      <c r="D1987" s="11">
        <f>VLOOKUP($A1987,Tabela__10.32.17.251_sql_prd_IHF_INDICES[#All],4,0)</f>
        <v>-0.19523687468302464</v>
      </c>
      <c r="E1987" s="11">
        <f>VLOOKUP($A1987,Tabela__10.32.17.251_sql_prd_IHF_INDICES[#All],5,0)</f>
        <v>8.3807352353315601</v>
      </c>
      <c r="F1987" s="11">
        <f>VLOOKUP($A1987,Tabela__10.32.17.251_sql_prd_IHF_INDICES[#All],6,0)</f>
        <v>8.7989013634863777</v>
      </c>
    </row>
    <row r="1988" spans="1:6">
      <c r="A1988" s="94">
        <f>Base!A3056</f>
        <v>43795</v>
      </c>
      <c r="B1988" s="10">
        <f>VLOOKUP($A1988,Tabela__10.32.17.251_sql_prd_IHF_INDICES[#All],2,0)</f>
        <v>3649.27</v>
      </c>
      <c r="C1988" s="11">
        <f>VLOOKUP($A1988,Tabela__10.32.17.251_sql_prd_IHF_INDICES[#All],3,0)</f>
        <v>-0.29807277237731133</v>
      </c>
      <c r="D1988" s="11">
        <f>VLOOKUP($A1988,Tabela__10.32.17.251_sql_prd_IHF_INDICES[#All],4,0)</f>
        <v>-0.49272769909526337</v>
      </c>
      <c r="E1988" s="11">
        <f>VLOOKUP($A1988,Tabela__10.32.17.251_sql_prd_IHF_INDICES[#All],5,0)</f>
        <v>8.0576817730926962</v>
      </c>
      <c r="F1988" s="11">
        <f>VLOOKUP($A1988,Tabela__10.32.17.251_sql_prd_IHF_INDICES[#All],6,0)</f>
        <v>8.8431093003418013</v>
      </c>
    </row>
    <row r="1989" spans="1:6">
      <c r="A1989" s="94">
        <f>Base!A3057</f>
        <v>43796</v>
      </c>
      <c r="B1989" s="10">
        <f>VLOOKUP($A1989,Tabela__10.32.17.251_sql_prd_IHF_INDICES[#All],2,0)</f>
        <v>3651.84</v>
      </c>
      <c r="C1989" s="11">
        <f>VLOOKUP($A1989,Tabela__10.32.17.251_sql_prd_IHF_INDICES[#All],3,0)</f>
        <v>7.0425043912902829E-2</v>
      </c>
      <c r="D1989" s="11">
        <f>VLOOKUP($A1989,Tabela__10.32.17.251_sql_prd_IHF_INDICES[#All],4,0)</f>
        <v>-0.42264965888082484</v>
      </c>
      <c r="E1989" s="11">
        <f>VLOOKUP($A1989,Tabela__10.32.17.251_sql_prd_IHF_INDICES[#All],5,0)</f>
        <v>8.1337814429326407</v>
      </c>
      <c r="F1989" s="11">
        <f>VLOOKUP($A1989,Tabela__10.32.17.251_sql_prd_IHF_INDICES[#All],6,0)</f>
        <v>8.4381783250734301</v>
      </c>
    </row>
    <row r="1990" spans="1:6">
      <c r="A1990" s="94">
        <f>Base!A3058</f>
        <v>43797</v>
      </c>
      <c r="B1990" s="10">
        <f>VLOOKUP($A1990,Tabela__10.32.17.251_sql_prd_IHF_INDICES[#All],2,0)</f>
        <v>3658.99</v>
      </c>
      <c r="C1990" s="11">
        <f>VLOOKUP($A1990,Tabela__10.32.17.251_sql_prd_IHF_INDICES[#All],3,0)</f>
        <v>0.19579171048018651</v>
      </c>
      <c r="D1990" s="11">
        <f>VLOOKUP($A1990,Tabela__10.32.17.251_sql_prd_IHF_INDICES[#All],4,0)</f>
        <v>-0.227685461397098</v>
      </c>
      <c r="E1990" s="11">
        <f>VLOOKUP($A1990,Tabela__10.32.17.251_sql_prd_IHF_INDICES[#All],5,0)</f>
        <v>8.3454984232266725</v>
      </c>
      <c r="F1990" s="11">
        <f>VLOOKUP($A1990,Tabela__10.32.17.251_sql_prd_IHF_INDICES[#All],6,0)</f>
        <v>8.4354023737905024</v>
      </c>
    </row>
    <row r="1991" spans="1:6">
      <c r="A1991" s="94">
        <f>Base!A3059</f>
        <v>43798</v>
      </c>
      <c r="B1991" s="10">
        <f>VLOOKUP($A1991,Tabela__10.32.17.251_sql_prd_IHF_INDICES[#All],2,0)</f>
        <v>3659.76</v>
      </c>
      <c r="C1991" s="11">
        <f>VLOOKUP($A1991,Tabela__10.32.17.251_sql_prd_IHF_INDICES[#All],3,0)</f>
        <v>2.1044058606345395E-2</v>
      </c>
      <c r="D1991" s="11">
        <f>VLOOKUP($A1991,Tabela__10.32.17.251_sql_prd_IHF_INDICES[#All],4,0)</f>
        <v>-0.20668931705268845</v>
      </c>
      <c r="E1991" s="11">
        <f>VLOOKUP($A1991,Tabela__10.32.17.251_sql_prd_IHF_INDICES[#All],5,0)</f>
        <v>8.3682987134122033</v>
      </c>
      <c r="F1991" s="11">
        <f>VLOOKUP($A1991,Tabela__10.32.17.251_sql_prd_IHF_INDICES[#All],6,0)</f>
        <v>8.4241618055288292</v>
      </c>
    </row>
    <row r="1992" spans="1:6">
      <c r="A1992" s="94">
        <f>Base!A3060</f>
        <v>43801</v>
      </c>
      <c r="B1992" s="10">
        <f>VLOOKUP($A1992,Tabela__10.32.17.251_sql_prd_IHF_INDICES[#All],2,0)</f>
        <v>3661.46</v>
      </c>
      <c r="C1992" s="11">
        <f>VLOOKUP($A1992,Tabela__10.32.17.251_sql_prd_IHF_INDICES[#All],3,0)</f>
        <v>4.6451133407643397E-2</v>
      </c>
      <c r="D1992" s="11">
        <f>VLOOKUP($A1992,Tabela__10.32.17.251_sql_prd_IHF_INDICES[#All],4,0)</f>
        <v>4.6451133407643397E-2</v>
      </c>
      <c r="E1992" s="11">
        <f>VLOOKUP($A1992,Tabela__10.32.17.251_sql_prd_IHF_INDICES[#All],5,0)</f>
        <v>8.4186370164191615</v>
      </c>
      <c r="F1992" s="11">
        <f>VLOOKUP($A1992,Tabela__10.32.17.251_sql_prd_IHF_INDICES[#All],6,0)</f>
        <v>8.4565324928835395</v>
      </c>
    </row>
    <row r="1993" spans="1:6">
      <c r="A1993" s="94">
        <f>Base!A3061</f>
        <v>43802</v>
      </c>
      <c r="B1993" s="10">
        <f>VLOOKUP($A1993,Tabela__10.32.17.251_sql_prd_IHF_INDICES[#All],2,0)</f>
        <v>3664.72</v>
      </c>
      <c r="C1993" s="11">
        <f>VLOOKUP($A1993,Tabela__10.32.17.251_sql_prd_IHF_INDICES[#All],3,0)</f>
        <v>8.9035521349400959E-2</v>
      </c>
      <c r="D1993" s="11">
        <f>VLOOKUP($A1993,Tabela__10.32.17.251_sql_prd_IHF_INDICES[#All],4,0)</f>
        <v>0.13552801276586202</v>
      </c>
      <c r="E1993" s="11">
        <f>VLOOKUP($A1993,Tabela__10.32.17.251_sql_prd_IHF_INDICES[#All],5,0)</f>
        <v>8.5151681151266487</v>
      </c>
      <c r="F1993" s="11">
        <f>VLOOKUP($A1993,Tabela__10.32.17.251_sql_prd_IHF_INDICES[#All],6,0)</f>
        <v>8.4939650246757417</v>
      </c>
    </row>
    <row r="1994" spans="1:6">
      <c r="A1994" s="94">
        <f>Base!A3062</f>
        <v>43803</v>
      </c>
      <c r="B1994" s="10">
        <f>VLOOKUP($A1994,Tabela__10.32.17.251_sql_prd_IHF_INDICES[#All],2,0)</f>
        <v>3673.86</v>
      </c>
      <c r="C1994" s="11">
        <f>VLOOKUP($A1994,Tabela__10.32.17.251_sql_prd_IHF_INDICES[#All],3,0)</f>
        <v>0.24940513872819814</v>
      </c>
      <c r="D1994" s="11">
        <f>VLOOKUP($A1994,Tabela__10.32.17.251_sql_prd_IHF_INDICES[#All],4,0)</f>
        <v>0.38527116532232064</v>
      </c>
      <c r="E1994" s="11">
        <f>VLOOKUP($A1994,Tabela__10.32.17.251_sql_prd_IHF_INDICES[#All],5,0)</f>
        <v>8.7858105207053292</v>
      </c>
      <c r="F1994" s="11">
        <f>VLOOKUP($A1994,Tabela__10.32.17.251_sql_prd_IHF_INDICES[#All],6,0)</f>
        <v>9.1737366833573475</v>
      </c>
    </row>
    <row r="1995" spans="1:6">
      <c r="A1995" s="94">
        <f>Base!A3063</f>
        <v>43804</v>
      </c>
      <c r="B1995" s="10">
        <f>VLOOKUP($A1995,Tabela__10.32.17.251_sql_prd_IHF_INDICES[#All],2,0)</f>
        <v>3676.85</v>
      </c>
      <c r="C1995" s="11">
        <f>VLOOKUP($A1995,Tabela__10.32.17.251_sql_prd_IHF_INDICES[#All],3,0)</f>
        <v>8.1385790422050519E-2</v>
      </c>
      <c r="D1995" s="11">
        <f>VLOOKUP($A1995,Tabela__10.32.17.251_sql_prd_IHF_INDICES[#All],4,0)</f>
        <v>0.4669705117275269</v>
      </c>
      <c r="E1995" s="11">
        <f>VLOOKUP($A1995,Tabela__10.32.17.251_sql_prd_IHF_INDICES[#All],5,0)</f>
        <v>8.8743467124646536</v>
      </c>
      <c r="F1995" s="11">
        <f>VLOOKUP($A1995,Tabela__10.32.17.251_sql_prd_IHF_INDICES[#All],6,0)</f>
        <v>9.1228268031079196</v>
      </c>
    </row>
    <row r="1996" spans="1:6">
      <c r="A1996" s="94">
        <f>Base!A3064</f>
        <v>43805</v>
      </c>
      <c r="B1996" s="10">
        <f>VLOOKUP($A1996,Tabela__10.32.17.251_sql_prd_IHF_INDICES[#All],2,0)</f>
        <v>3689.44</v>
      </c>
      <c r="C1996" s="11">
        <f>VLOOKUP($A1996,Tabela__10.32.17.251_sql_prd_IHF_INDICES[#All],3,0)</f>
        <v>0.34241266301318074</v>
      </c>
      <c r="D1996" s="11">
        <f>VLOOKUP($A1996,Tabela__10.32.17.251_sql_prd_IHF_INDICES[#All],4,0)</f>
        <v>0.81098214090540299</v>
      </c>
      <c r="E1996" s="11">
        <f>VLOOKUP($A1996,Tabela__10.32.17.251_sql_prd_IHF_INDICES[#All],5,0)</f>
        <v>9.2471462623809906</v>
      </c>
      <c r="F1996" s="11">
        <f>VLOOKUP($A1996,Tabela__10.32.17.251_sql_prd_IHF_INDICES[#All],6,0)</f>
        <v>9.6578986476445259</v>
      </c>
    </row>
    <row r="1997" spans="1:6">
      <c r="A1997" s="94">
        <f>Base!A3065</f>
        <v>43808</v>
      </c>
      <c r="B1997" s="10">
        <f>VLOOKUP($A1997,Tabela__10.32.17.251_sql_prd_IHF_INDICES[#All],2,0)</f>
        <v>3690.6</v>
      </c>
      <c r="C1997" s="11">
        <f>VLOOKUP($A1997,Tabela__10.32.17.251_sql_prd_IHF_INDICES[#All],3,0)</f>
        <v>3.1441085910044464E-2</v>
      </c>
      <c r="D1997" s="11">
        <f>VLOOKUP($A1997,Tabela__10.32.17.251_sql_prd_IHF_INDICES[#All],4,0)</f>
        <v>0.8426782084071105</v>
      </c>
      <c r="E1997" s="11">
        <f>VLOOKUP($A1997,Tabela__10.32.17.251_sql_prd_IHF_INDICES[#All],5,0)</f>
        <v>9.2814947514916248</v>
      </c>
      <c r="F1997" s="11">
        <f>VLOOKUP($A1997,Tabela__10.32.17.251_sql_prd_IHF_INDICES[#All],6,0)</f>
        <v>9.8821266624785196</v>
      </c>
    </row>
    <row r="1998" spans="1:6">
      <c r="A1998" s="94">
        <f>Base!A3066</f>
        <v>43809</v>
      </c>
      <c r="B1998" s="10">
        <f>VLOOKUP($A1998,Tabela__10.32.17.251_sql_prd_IHF_INDICES[#All],2,0)</f>
        <v>3689.62</v>
      </c>
      <c r="C1998" s="11">
        <f>VLOOKUP($A1998,Tabela__10.32.17.251_sql_prd_IHF_INDICES[#All],3,0)</f>
        <v>-2.6553947867558048E-2</v>
      </c>
      <c r="D1998" s="11">
        <f>VLOOKUP($A1998,Tabela__10.32.17.251_sql_prd_IHF_INDICES[#All],4,0)</f>
        <v>0.81590049620738903</v>
      </c>
      <c r="E1998" s="11">
        <f>VLOOKUP($A1998,Tabela__10.32.17.251_sql_prd_IHF_INDICES[#All],5,0)</f>
        <v>9.2524762003464378</v>
      </c>
      <c r="F1998" s="11">
        <f>VLOOKUP($A1998,Tabela__10.32.17.251_sql_prd_IHF_INDICES[#All],6,0)</f>
        <v>10.348065868729094</v>
      </c>
    </row>
    <row r="1999" spans="1:6">
      <c r="A1999" s="94">
        <f>Base!A3067</f>
        <v>43810</v>
      </c>
      <c r="B1999" s="10">
        <f>VLOOKUP($A1999,Tabela__10.32.17.251_sql_prd_IHF_INDICES[#All],2,0)</f>
        <v>3697.7</v>
      </c>
      <c r="C1999" s="11">
        <f>VLOOKUP($A1999,Tabela__10.32.17.251_sql_prd_IHF_INDICES[#All],3,0)</f>
        <v>0.21899274179997263</v>
      </c>
      <c r="D1999" s="11">
        <f>VLOOKUP($A1999,Tabela__10.32.17.251_sql_prd_IHF_INDICES[#All],4,0)</f>
        <v>1.0366800008743571</v>
      </c>
      <c r="E1999" s="11">
        <f>VLOOKUP($A1999,Tabela__10.32.17.251_sql_prd_IHF_INDICES[#All],5,0)</f>
        <v>9.4917311934619377</v>
      </c>
      <c r="F1999" s="11">
        <f>VLOOKUP($A1999,Tabela__10.32.17.251_sql_prd_IHF_INDICES[#All],6,0)</f>
        <v>10.470778735786723</v>
      </c>
    </row>
    <row r="2000" spans="1:6">
      <c r="A2000" s="94">
        <f>Base!A3068</f>
        <v>43811</v>
      </c>
      <c r="B2000" s="10">
        <f>VLOOKUP($A2000,Tabela__10.32.17.251_sql_prd_IHF_INDICES[#All],2,0)</f>
        <v>3708.46</v>
      </c>
      <c r="C2000" s="11">
        <f>VLOOKUP($A2000,Tabela__10.32.17.251_sql_prd_IHF_INDICES[#All],3,0)</f>
        <v>0.29099169754172038</v>
      </c>
      <c r="D2000" s="11">
        <f>VLOOKUP($A2000,Tabela__10.32.17.251_sql_prd_IHF_INDICES[#All],4,0)</f>
        <v>1.3306883511487122</v>
      </c>
      <c r="E2000" s="11">
        <f>VLOOKUP($A2000,Tabela__10.32.17.251_sql_prd_IHF_INDICES[#All],5,0)</f>
        <v>9.8103430407296077</v>
      </c>
      <c r="F2000" s="11">
        <f>VLOOKUP($A2000,Tabela__10.32.17.251_sql_prd_IHF_INDICES[#All],6,0)</f>
        <v>10.521814025707755</v>
      </c>
    </row>
    <row r="2001" spans="1:6">
      <c r="A2001" s="94">
        <f>Base!A3069</f>
        <v>43812</v>
      </c>
      <c r="B2001" s="10">
        <f>VLOOKUP($A2001,Tabela__10.32.17.251_sql_prd_IHF_INDICES[#All],2,0)</f>
        <v>3716.44</v>
      </c>
      <c r="C2001" s="11">
        <f>VLOOKUP($A2001,Tabela__10.32.17.251_sql_prd_IHF_INDICES[#All],3,0)</f>
        <v>0.21518366114237075</v>
      </c>
      <c r="D2001" s="11">
        <f>VLOOKUP($A2001,Tabela__10.32.17.251_sql_prd_IHF_INDICES[#All],4,0)</f>
        <v>1.5487354362034633</v>
      </c>
      <c r="E2001" s="11">
        <f>VLOOKUP($A2001,Tabela__10.32.17.251_sql_prd_IHF_INDICES[#All],5,0)</f>
        <v>10.046636957197631</v>
      </c>
      <c r="F2001" s="11">
        <f>VLOOKUP($A2001,Tabela__10.32.17.251_sql_prd_IHF_INDICES[#All],6,0)</f>
        <v>10.492250700900541</v>
      </c>
    </row>
    <row r="2002" spans="1:6">
      <c r="A2002" s="94">
        <f>Base!A3070</f>
        <v>43815</v>
      </c>
      <c r="B2002" s="10">
        <f>VLOOKUP($A2002,Tabela__10.32.17.251_sql_prd_IHF_INDICES[#All],2,0)</f>
        <v>3716.93</v>
      </c>
      <c r="C2002" s="11">
        <f>VLOOKUP($A2002,Tabela__10.32.17.251_sql_prd_IHF_INDICES[#All],3,0)</f>
        <v>1.3184660589149466E-2</v>
      </c>
      <c r="D2002" s="11">
        <f>VLOOKUP($A2002,Tabela__10.32.17.251_sql_prd_IHF_INDICES[#All],4,0)</f>
        <v>1.562124292303313</v>
      </c>
      <c r="E2002" s="11">
        <f>VLOOKUP($A2002,Tabela__10.32.17.251_sql_prd_IHF_INDICES[#All],5,0)</f>
        <v>10.061146232770234</v>
      </c>
      <c r="F2002" s="11">
        <f>VLOOKUP($A2002,Tabela__10.32.17.251_sql_prd_IHF_INDICES[#All],6,0)</f>
        <v>10.525548921188467</v>
      </c>
    </row>
    <row r="2003" spans="1:6">
      <c r="A2003" s="94">
        <f>Base!A3071</f>
        <v>43816</v>
      </c>
      <c r="B2003" s="10">
        <f>VLOOKUP($A2003,Tabela__10.32.17.251_sql_prd_IHF_INDICES[#All],2,0)</f>
        <v>3710.61</v>
      </c>
      <c r="C2003" s="11">
        <f>VLOOKUP($A2003,Tabela__10.32.17.251_sql_prd_IHF_INDICES[#All],3,0)</f>
        <v>-0.17003279588261311</v>
      </c>
      <c r="D2003" s="11">
        <f>VLOOKUP($A2003,Tabela__10.32.17.251_sql_prd_IHF_INDICES[#All],4,0)</f>
        <v>1.3894353728113318</v>
      </c>
      <c r="E2003" s="11">
        <f>VLOOKUP($A2003,Tabela__10.32.17.251_sql_prd_IHF_INDICES[#All],5,0)</f>
        <v>9.8740061886501973</v>
      </c>
      <c r="F2003" s="11">
        <f>VLOOKUP($A2003,Tabela__10.32.17.251_sql_prd_IHF_INDICES[#All],6,0)</f>
        <v>10.589185499998521</v>
      </c>
    </row>
    <row r="2004" spans="1:6">
      <c r="A2004" s="94">
        <f>Base!A3072</f>
        <v>43817</v>
      </c>
      <c r="B2004" s="10">
        <f>VLOOKUP($A2004,Tabela__10.32.17.251_sql_prd_IHF_INDICES[#All],2,0)</f>
        <v>3722.08</v>
      </c>
      <c r="C2004" s="11">
        <f>VLOOKUP($A2004,Tabela__10.32.17.251_sql_prd_IHF_INDICES[#All],3,0)</f>
        <v>0.30911359587775245</v>
      </c>
      <c r="D2004" s="11">
        <f>VLOOKUP($A2004,Tabela__10.32.17.251_sql_prd_IHF_INDICES[#All],4,0)</f>
        <v>1.702843902332396</v>
      </c>
      <c r="E2004" s="11">
        <f>VLOOKUP($A2004,Tabela__10.32.17.251_sql_prd_IHF_INDICES[#All],5,0)</f>
        <v>10.213641680114893</v>
      </c>
      <c r="F2004" s="11">
        <f>VLOOKUP($A2004,Tabela__10.32.17.251_sql_prd_IHF_INDICES[#All],6,0)</f>
        <v>10.907893599840278</v>
      </c>
    </row>
    <row r="2005" spans="1:6">
      <c r="A2005" s="94">
        <f>Base!A3073</f>
        <v>43818</v>
      </c>
      <c r="B2005" s="10">
        <f>VLOOKUP($A2005,Tabela__10.32.17.251_sql_prd_IHF_INDICES[#All],2,0)</f>
        <v>3724.28</v>
      </c>
      <c r="C2005" s="11">
        <f>VLOOKUP($A2005,Tabela__10.32.17.251_sql_prd_IHF_INDICES[#All],3,0)</f>
        <v>5.910673601858818E-2</v>
      </c>
      <c r="D2005" s="11">
        <f>VLOOKUP($A2005,Tabela__10.32.17.251_sql_prd_IHF_INDICES[#All],4,0)</f>
        <v>1.7629571338011241</v>
      </c>
      <c r="E2005" s="11">
        <f>VLOOKUP($A2005,Tabela__10.32.17.251_sql_prd_IHF_INDICES[#All],5,0)</f>
        <v>10.278785366359223</v>
      </c>
      <c r="F2005" s="11">
        <f>VLOOKUP($A2005,Tabela__10.32.17.251_sql_prd_IHF_INDICES[#All],6,0)</f>
        <v>10.974770334657347</v>
      </c>
    </row>
    <row r="2006" spans="1:6">
      <c r="A2006" s="94">
        <f>Base!A3074</f>
        <v>43819</v>
      </c>
      <c r="B2006" s="10">
        <f>VLOOKUP($A2006,Tabela__10.32.17.251_sql_prd_IHF_INDICES[#All],2,0)</f>
        <v>3728.21</v>
      </c>
      <c r="C2006" s="11">
        <f>VLOOKUP($A2006,Tabela__10.32.17.251_sql_prd_IHF_INDICES[#All],3,0)</f>
        <v>0.10552375224204269</v>
      </c>
      <c r="D2006" s="11">
        <f>VLOOKUP($A2006,Tabela__10.32.17.251_sql_prd_IHF_INDICES[#All],4,0)</f>
        <v>1.8703412245611784</v>
      </c>
      <c r="E2006" s="11">
        <f>VLOOKUP($A2006,Tabela__10.32.17.251_sql_prd_IHF_INDICES[#All],5,0)</f>
        <v>10.395155678604739</v>
      </c>
      <c r="F2006" s="11">
        <f>VLOOKUP($A2006,Tabela__10.32.17.251_sql_prd_IHF_INDICES[#All],6,0)</f>
        <v>11.058451346150399</v>
      </c>
    </row>
    <row r="2007" spans="1:6">
      <c r="A2007" s="94">
        <f>Base!A3075</f>
        <v>43822</v>
      </c>
      <c r="B2007" s="10">
        <f>VLOOKUP($A2007,Tabela__10.32.17.251_sql_prd_IHF_INDICES[#All],2,0)</f>
        <v>3737.85</v>
      </c>
      <c r="C2007" s="11">
        <f>VLOOKUP($A2007,Tabela__10.32.17.251_sql_prd_IHF_INDICES[#All],3,0)</f>
        <v>0.25856912566619705</v>
      </c>
      <c r="D2007" s="11">
        <f>VLOOKUP($A2007,Tabela__10.32.17.251_sql_prd_IHF_INDICES[#All],4,0)</f>
        <v>2.1337464751786994</v>
      </c>
      <c r="E2007" s="11">
        <f>VLOOKUP($A2007,Tabela__10.32.17.251_sql_prd_IHF_INDICES[#All],5,0)</f>
        <v>10.680603467420745</v>
      </c>
      <c r="F2007" s="11">
        <f>VLOOKUP($A2007,Tabela__10.32.17.251_sql_prd_IHF_INDICES[#All],6,0)</f>
        <v>11.328037742255415</v>
      </c>
    </row>
    <row r="2008" spans="1:6">
      <c r="A2008" s="94">
        <f>Base!A3076</f>
        <v>43823</v>
      </c>
      <c r="B2008" s="10">
        <f>VLOOKUP($A2008,Tabela__10.32.17.251_sql_prd_IHF_INDICES[#All],2,0)</f>
        <v>3739.65</v>
      </c>
      <c r="C2008" s="11">
        <f>VLOOKUP($A2008,Tabela__10.32.17.251_sql_prd_IHF_INDICES[#All],3,0)</f>
        <v>4.815602552270537E-2</v>
      </c>
      <c r="D2008" s="11">
        <f>VLOOKUP($A2008,Tabela__10.32.17.251_sql_prd_IHF_INDICES[#All],4,0)</f>
        <v>2.1829300281985597</v>
      </c>
      <c r="E2008" s="11">
        <f>VLOOKUP($A2008,Tabela__10.32.17.251_sql_prd_IHF_INDICES[#All],5,0)</f>
        <v>10.733902847075205</v>
      </c>
      <c r="F2008" s="11">
        <f>VLOOKUP($A2008,Tabela__10.32.17.251_sql_prd_IHF_INDICES[#All],6,0)</f>
        <v>11.368380927422116</v>
      </c>
    </row>
    <row r="2009" spans="1:6">
      <c r="A2009" s="94">
        <f>Base!A3077</f>
        <v>43825</v>
      </c>
      <c r="B2009" s="10">
        <f>VLOOKUP($A2009,Tabela__10.32.17.251_sql_prd_IHF_INDICES[#All],2,0)</f>
        <v>3751.62</v>
      </c>
      <c r="C2009" s="11">
        <f>VLOOKUP($A2009,Tabela__10.32.17.251_sql_prd_IHF_INDICES[#All],3,0)</f>
        <v>0.32008343026752595</v>
      </c>
      <c r="D2009" s="11">
        <f>VLOOKUP($A2009,Tabela__10.32.17.251_sql_prd_IHF_INDICES[#All],4,0)</f>
        <v>2.5100006557807086</v>
      </c>
      <c r="E2009" s="11">
        <f>VLOOKUP($A2009,Tabela__10.32.17.251_sql_prd_IHF_INDICES[#All],5,0)</f>
        <v>11.088343721777228</v>
      </c>
      <c r="F2009" s="11">
        <f>VLOOKUP($A2009,Tabela__10.32.17.251_sql_prd_IHF_INDICES[#All],6,0)</f>
        <v>11.784108482090971</v>
      </c>
    </row>
    <row r="2010" spans="1:6">
      <c r="A2010" s="94">
        <f>Base!A3078</f>
        <v>43826</v>
      </c>
      <c r="B2010" s="10">
        <f>VLOOKUP($A2010,Tabela__10.32.17.251_sql_prd_IHF_INDICES[#All],2,0)</f>
        <v>3751.81</v>
      </c>
      <c r="C2010" s="11">
        <f>VLOOKUP($A2010,Tabela__10.32.17.251_sql_prd_IHF_INDICES[#All],3,0)</f>
        <v>5.0644788118114903E-3</v>
      </c>
      <c r="D2010" s="11">
        <f>VLOOKUP($A2010,Tabela__10.32.17.251_sql_prd_IHF_INDICES[#All],4,0)</f>
        <v>2.5151922530439075</v>
      </c>
      <c r="E2010" s="11">
        <f>VLOOKUP($A2010,Tabela__10.32.17.251_sql_prd_IHF_INDICES[#All],5,0)</f>
        <v>11.093969767407419</v>
      </c>
      <c r="F2010" s="11">
        <f>VLOOKUP($A2010,Tabela__10.32.17.251_sql_prd_IHF_INDICES[#All],6,0)</f>
        <v>11.660014940342789</v>
      </c>
    </row>
    <row r="2011" spans="1:6">
      <c r="A2011" s="94">
        <f>Base!A3079</f>
        <v>43829</v>
      </c>
      <c r="B2011" s="10">
        <f>VLOOKUP($A2011,Tabela__10.32.17.251_sql_prd_IHF_INDICES[#All],2,0)</f>
        <v>3751.93</v>
      </c>
      <c r="C2011" s="11">
        <f>VLOOKUP($A2011,Tabela__10.32.17.251_sql_prd_IHF_INDICES[#All],3,0)</f>
        <v>3.1984562117948201E-3</v>
      </c>
      <c r="D2011" s="11">
        <f>VLOOKUP($A2011,Tabela__10.32.17.251_sql_prd_IHF_INDICES[#All],4,0)</f>
        <v>2.5184711565785722</v>
      </c>
      <c r="E2011" s="11">
        <f>VLOOKUP($A2011,Tabela__10.32.17.251_sql_prd_IHF_INDICES[#All],5,0)</f>
        <v>11.097523059384384</v>
      </c>
      <c r="F2011" s="11">
        <f>VLOOKUP($A2011,Tabela__10.32.17.251_sql_prd_IHF_INDICES[#All],6,0)</f>
        <v>11.143597719025401</v>
      </c>
    </row>
    <row r="2012" spans="1:6">
      <c r="A2012" s="94">
        <f>Base!A3080</f>
        <v>43830</v>
      </c>
      <c r="B2012" s="10">
        <f>VLOOKUP($A2012,Tabela__10.32.17.251_sql_prd_IHF_INDICES[#All],2,0)</f>
        <v>3752.54</v>
      </c>
      <c r="C2012" s="11">
        <f>VLOOKUP($A2012,Tabela__10.32.17.251_sql_prd_IHF_INDICES[#All],3,0)</f>
        <v>1.6258299062088533E-2</v>
      </c>
      <c r="D2012" s="11">
        <f>VLOOKUP($A2012,Tabela__10.32.17.251_sql_prd_IHF_INDICES[#All],4,0)</f>
        <v>2.5351389162130866</v>
      </c>
      <c r="E2012" s="11">
        <f>VLOOKUP($A2012,Tabela__10.32.17.251_sql_prd_IHF_INDICES[#All],5,0)</f>
        <v>11.115585626933955</v>
      </c>
      <c r="F2012" s="11">
        <f>VLOOKUP($A2012,Tabela__10.32.17.251_sql_prd_IHF_INDICES[#All],6,0)</f>
        <v>11.115585626933955</v>
      </c>
    </row>
    <row r="2013" spans="1:6">
      <c r="A2013" s="94">
        <f>Base!A3081</f>
        <v>43832</v>
      </c>
      <c r="B2013" s="10">
        <f>VLOOKUP($A2013,Tabela__10.32.17.251_sql_prd_IHF_INDICES[#All],2,0)</f>
        <v>3772.81</v>
      </c>
      <c r="C2013" s="11">
        <f>VLOOKUP($A2013,Tabela__10.32.17.251_sql_prd_IHF_INDICES[#All],3,0)</f>
        <v>0.54016745990714821</v>
      </c>
      <c r="D2013" s="11">
        <f>VLOOKUP($A2013,Tabela__10.32.17.251_sql_prd_IHF_INDICES[#All],4,0)</f>
        <v>0.54016745990714821</v>
      </c>
      <c r="E2013" s="11">
        <f>VLOOKUP($A2013,Tabela__10.32.17.251_sql_prd_IHF_INDICES[#All],5,0)</f>
        <v>0.54016745990714821</v>
      </c>
      <c r="F2013" s="11">
        <f>VLOOKUP($A2013,Tabela__10.32.17.251_sql_prd_IHF_INDICES[#All],6,0)</f>
        <v>10.928785014304143</v>
      </c>
    </row>
    <row r="2014" spans="1:6">
      <c r="A2014" s="94">
        <f>Base!A3082</f>
        <v>43833</v>
      </c>
      <c r="B2014" s="10">
        <f>VLOOKUP($A2014,Tabela__10.32.17.251_sql_prd_IHF_INDICES[#All],2,0)</f>
        <v>3769.9</v>
      </c>
      <c r="C2014" s="11">
        <f>VLOOKUP($A2014,Tabela__10.32.17.251_sql_prd_IHF_INDICES[#All],3,0)</f>
        <v>-7.7130838817751624E-2</v>
      </c>
      <c r="D2014" s="11">
        <f>VLOOKUP($A2014,Tabela__10.32.17.251_sql_prd_IHF_INDICES[#All],4,0)</f>
        <v>0.46261998539656179</v>
      </c>
      <c r="E2014" s="11">
        <f>VLOOKUP($A2014,Tabela__10.32.17.251_sql_prd_IHF_INDICES[#All],5,0)</f>
        <v>0.46261998539656179</v>
      </c>
      <c r="F2014" s="11">
        <f>VLOOKUP($A2014,Tabela__10.32.17.251_sql_prd_IHF_INDICES[#All],6,0)</f>
        <v>10.525729430528186</v>
      </c>
    </row>
    <row r="2015" spans="1:6">
      <c r="A2015" s="94">
        <f>Base!A3083</f>
        <v>43836</v>
      </c>
      <c r="B2015" s="10">
        <f>VLOOKUP($A2015,Tabela__10.32.17.251_sql_prd_IHF_INDICES[#All],2,0)</f>
        <v>3762.86</v>
      </c>
      <c r="C2015" s="11">
        <f>VLOOKUP($A2015,Tabela__10.32.17.251_sql_prd_IHF_INDICES[#All],3,0)</f>
        <v>-0.18674235390858662</v>
      </c>
      <c r="D2015" s="11">
        <f>VLOOKUP($A2015,Tabela__10.32.17.251_sql_prd_IHF_INDICES[#All],4,0)</f>
        <v>0.27501372403759827</v>
      </c>
      <c r="E2015" s="11">
        <f>VLOOKUP($A2015,Tabela__10.32.17.251_sql_prd_IHF_INDICES[#All],5,0)</f>
        <v>0.27501372403759827</v>
      </c>
      <c r="F2015" s="11">
        <f>VLOOKUP($A2015,Tabela__10.32.17.251_sql_prd_IHF_INDICES[#All],6,0)</f>
        <v>10.194626823711328</v>
      </c>
    </row>
    <row r="2016" spans="1:6">
      <c r="A2016" s="94">
        <f>Base!A3084</f>
        <v>43837</v>
      </c>
      <c r="B2016" s="10">
        <f>VLOOKUP($A2016,Tabela__10.32.17.251_sql_prd_IHF_INDICES[#All],2,0)</f>
        <v>3764.55</v>
      </c>
      <c r="C2016" s="11">
        <f>VLOOKUP($A2016,Tabela__10.32.17.251_sql_prd_IHF_INDICES[#All],3,0)</f>
        <v>4.491264623185387E-2</v>
      </c>
      <c r="D2016" s="11">
        <f>VLOOKUP($A2016,Tabela__10.32.17.251_sql_prd_IHF_INDICES[#All],4,0)</f>
        <v>0.32004988621041619</v>
      </c>
      <c r="E2016" s="11">
        <f>VLOOKUP($A2016,Tabela__10.32.17.251_sql_prd_IHF_INDICES[#All],5,0)</f>
        <v>0.32004988621041619</v>
      </c>
      <c r="F2016" s="11">
        <f>VLOOKUP($A2016,Tabela__10.32.17.251_sql_prd_IHF_INDICES[#All],6,0)</f>
        <v>10.385707080777395</v>
      </c>
    </row>
    <row r="2017" spans="1:6">
      <c r="A2017" s="94">
        <f>Base!A3085</f>
        <v>43838</v>
      </c>
      <c r="B2017" s="10">
        <f>VLOOKUP($A2017,Tabela__10.32.17.251_sql_prd_IHF_INDICES[#All],2,0)</f>
        <v>3763.17</v>
      </c>
      <c r="C2017" s="11">
        <f>VLOOKUP($A2017,Tabela__10.32.17.251_sql_prd_IHF_INDICES[#All],3,0)</f>
        <v>-3.6657767860703849E-2</v>
      </c>
      <c r="D2017" s="11">
        <f>VLOOKUP($A2017,Tabela__10.32.17.251_sql_prd_IHF_INDICES[#All],4,0)</f>
        <v>0.28327479520537935</v>
      </c>
      <c r="E2017" s="11">
        <f>VLOOKUP($A2017,Tabela__10.32.17.251_sql_prd_IHF_INDICES[#All],5,0)</f>
        <v>0.28327479520537935</v>
      </c>
      <c r="F2017" s="11">
        <f>VLOOKUP($A2017,Tabela__10.32.17.251_sql_prd_IHF_INDICES[#All],6,0)</f>
        <v>10.246644850750419</v>
      </c>
    </row>
    <row r="2018" spans="1:6">
      <c r="A2018" s="94">
        <f>Base!A3086</f>
        <v>43839</v>
      </c>
      <c r="B2018" s="10">
        <f>VLOOKUP($A2018,Tabela__10.32.17.251_sql_prd_IHF_INDICES[#All],2,0)</f>
        <v>3766.14</v>
      </c>
      <c r="C2018" s="11">
        <f>VLOOKUP($A2018,Tabela__10.32.17.251_sql_prd_IHF_INDICES[#All],3,0)</f>
        <v>7.8922823045468604E-2</v>
      </c>
      <c r="D2018" s="11">
        <f>VLOOKUP($A2018,Tabela__10.32.17.251_sql_prd_IHF_INDICES[#All],4,0)</f>
        <v>0.36242118671618861</v>
      </c>
      <c r="E2018" s="11">
        <f>VLOOKUP($A2018,Tabela__10.32.17.251_sql_prd_IHF_INDICES[#All],5,0)</f>
        <v>0.36242118671618861</v>
      </c>
      <c r="F2018" s="11">
        <f>VLOOKUP($A2018,Tabela__10.32.17.251_sql_prd_IHF_INDICES[#All],6,0)</f>
        <v>9.9464884700607001</v>
      </c>
    </row>
    <row r="2019" spans="1:6">
      <c r="A2019" s="94">
        <f>Base!A3087</f>
        <v>43840</v>
      </c>
      <c r="B2019" s="10">
        <f>VLOOKUP($A2019,Tabela__10.32.17.251_sql_prd_IHF_INDICES[#All],2,0)</f>
        <v>3767.44</v>
      </c>
      <c r="C2019" s="11">
        <f>VLOOKUP($A2019,Tabela__10.32.17.251_sql_prd_IHF_INDICES[#All],3,0)</f>
        <v>3.4518100761005144E-2</v>
      </c>
      <c r="D2019" s="11">
        <f>VLOOKUP($A2019,Tabela__10.32.17.251_sql_prd_IHF_INDICES[#All],4,0)</f>
        <v>0.39706438838760238</v>
      </c>
      <c r="E2019" s="11">
        <f>VLOOKUP($A2019,Tabela__10.32.17.251_sql_prd_IHF_INDICES[#All],5,0)</f>
        <v>0.39706438838760238</v>
      </c>
      <c r="F2019" s="11">
        <f>VLOOKUP($A2019,Tabela__10.32.17.251_sql_prd_IHF_INDICES[#All],6,0)</f>
        <v>10.033266061315871</v>
      </c>
    </row>
    <row r="2020" spans="1:6">
      <c r="A2020" s="94">
        <f>Base!A3088</f>
        <v>43843</v>
      </c>
      <c r="B2020" s="10">
        <f>VLOOKUP($A2020,Tabela__10.32.17.251_sql_prd_IHF_INDICES[#All],2,0)</f>
        <v>3780.38</v>
      </c>
      <c r="C2020" s="11">
        <f>VLOOKUP($A2020,Tabela__10.32.17.251_sql_prd_IHF_INDICES[#All],3,0)</f>
        <v>0.34346930541693244</v>
      </c>
      <c r="D2020" s="11">
        <f>VLOOKUP($A2020,Tabela__10.32.17.251_sql_prd_IHF_INDICES[#All],4,0)</f>
        <v>0.74189748810140621</v>
      </c>
      <c r="E2020" s="11">
        <f>VLOOKUP($A2020,Tabela__10.32.17.251_sql_prd_IHF_INDICES[#All],5,0)</f>
        <v>0.74189748810140621</v>
      </c>
      <c r="F2020" s="11">
        <f>VLOOKUP($A2020,Tabela__10.32.17.251_sql_prd_IHF_INDICES[#All],6,0)</f>
        <v>10.471208778363849</v>
      </c>
    </row>
    <row r="2021" spans="1:6">
      <c r="A2021" s="94">
        <f>Base!A3089</f>
        <v>43844</v>
      </c>
      <c r="B2021" s="10">
        <f>VLOOKUP($A2021,Tabela__10.32.17.251_sql_prd_IHF_INDICES[#All],2,0)</f>
        <v>3785.89</v>
      </c>
      <c r="C2021" s="11">
        <f>VLOOKUP($A2021,Tabela__10.32.17.251_sql_prd_IHF_INDICES[#All],3,0)</f>
        <v>0.14575254339510568</v>
      </c>
      <c r="D2021" s="11">
        <f>VLOOKUP($A2021,Tabela__10.32.17.251_sql_prd_IHF_INDICES[#All],4,0)</f>
        <v>0.88873136595479796</v>
      </c>
      <c r="E2021" s="11">
        <f>VLOOKUP($A2021,Tabela__10.32.17.251_sql_prd_IHF_INDICES[#All],5,0)</f>
        <v>0.88873136595479796</v>
      </c>
      <c r="F2021" s="11">
        <f>VLOOKUP($A2021,Tabela__10.32.17.251_sql_prd_IHF_INDICES[#All],6,0)</f>
        <v>10.392859538062726</v>
      </c>
    </row>
    <row r="2022" spans="1:6">
      <c r="A2022" s="94">
        <f>Base!A3090</f>
        <v>43845</v>
      </c>
      <c r="B2022" s="10">
        <f>VLOOKUP($A2022,Tabela__10.32.17.251_sql_prd_IHF_INDICES[#All],2,0)</f>
        <v>3785.45</v>
      </c>
      <c r="C2022" s="11">
        <f>VLOOKUP($A2022,Tabela__10.32.17.251_sql_prd_IHF_INDICES[#All],3,0)</f>
        <v>-1.1622102068475915E-2</v>
      </c>
      <c r="D2022" s="11">
        <f>VLOOKUP($A2022,Tabela__10.32.17.251_sql_prd_IHF_INDICES[#All],4,0)</f>
        <v>0.87700597461985996</v>
      </c>
      <c r="E2022" s="11">
        <f>VLOOKUP($A2022,Tabela__10.32.17.251_sql_prd_IHF_INDICES[#All],5,0)</f>
        <v>0.87700597461985996</v>
      </c>
      <c r="F2022" s="11">
        <f>VLOOKUP($A2022,Tabela__10.32.17.251_sql_prd_IHF_INDICES[#All],6,0)</f>
        <v>10.483442587544435</v>
      </c>
    </row>
    <row r="2023" spans="1:6">
      <c r="A2023" s="94">
        <f>Base!A3091</f>
        <v>43846</v>
      </c>
      <c r="B2023" s="10">
        <f>VLOOKUP($A2023,Tabela__10.32.17.251_sql_prd_IHF_INDICES[#All],2,0)</f>
        <v>3786.31</v>
      </c>
      <c r="C2023" s="11">
        <f>VLOOKUP($A2023,Tabela__10.32.17.251_sql_prd_IHF_INDICES[#All],3,0)</f>
        <v>2.2718567145263435E-2</v>
      </c>
      <c r="D2023" s="11">
        <f>VLOOKUP($A2023,Tabela__10.32.17.251_sql_prd_IHF_INDICES[#All],4,0)</f>
        <v>0.89992378495631353</v>
      </c>
      <c r="E2023" s="11">
        <f>VLOOKUP($A2023,Tabela__10.32.17.251_sql_prd_IHF_INDICES[#All],5,0)</f>
        <v>0.89992378495631353</v>
      </c>
      <c r="F2023" s="11">
        <f>VLOOKUP($A2023,Tabela__10.32.17.251_sql_prd_IHF_INDICES[#All],6,0)</f>
        <v>10.413155178145473</v>
      </c>
    </row>
    <row r="2024" spans="1:6">
      <c r="A2024" s="94">
        <f>Base!A3092</f>
        <v>43847</v>
      </c>
      <c r="B2024" s="10">
        <f>VLOOKUP($A2024,Tabela__10.32.17.251_sql_prd_IHF_INDICES[#All],2,0)</f>
        <v>3799.03</v>
      </c>
      <c r="C2024" s="11">
        <f>VLOOKUP($A2024,Tabela__10.32.17.251_sql_prd_IHF_INDICES[#All],3,0)</f>
        <v>0.3359471358657995</v>
      </c>
      <c r="D2024" s="11">
        <f>VLOOKUP($A2024,Tabela__10.32.17.251_sql_prd_IHF_INDICES[#All],4,0)</f>
        <v>1.2388941890026484</v>
      </c>
      <c r="E2024" s="11">
        <f>VLOOKUP($A2024,Tabela__10.32.17.251_sql_prd_IHF_INDICES[#All],5,0)</f>
        <v>1.2388941890026484</v>
      </c>
      <c r="F2024" s="11">
        <f>VLOOKUP($A2024,Tabela__10.32.17.251_sql_prd_IHF_INDICES[#All],6,0)</f>
        <v>10.550361271886576</v>
      </c>
    </row>
    <row r="2025" spans="1:6">
      <c r="A2025" s="94">
        <f>Base!A3093</f>
        <v>43850</v>
      </c>
      <c r="B2025" s="10">
        <f>VLOOKUP($A2025,Tabela__10.32.17.251_sql_prd_IHF_INDICES[#All],2,0)</f>
        <v>3803.26</v>
      </c>
      <c r="C2025" s="11">
        <f>VLOOKUP($A2025,Tabela__10.32.17.251_sql_prd_IHF_INDICES[#All],3,0)</f>
        <v>0.1113442115487473</v>
      </c>
      <c r="D2025" s="11">
        <f>VLOOKUP($A2025,Tabela__10.32.17.251_sql_prd_IHF_INDICES[#All],4,0)</f>
        <v>1.351617837518071</v>
      </c>
      <c r="E2025" s="11">
        <f>VLOOKUP($A2025,Tabela__10.32.17.251_sql_prd_IHF_INDICES[#All],5,0)</f>
        <v>1.351617837518071</v>
      </c>
      <c r="F2025" s="11">
        <f>VLOOKUP($A2025,Tabela__10.32.17.251_sql_prd_IHF_INDICES[#All],6,0)</f>
        <v>10.613582756745288</v>
      </c>
    </row>
    <row r="2026" spans="1:6">
      <c r="A2026" s="94">
        <f>Base!A3094</f>
        <v>43851</v>
      </c>
      <c r="B2026" s="10">
        <f>VLOOKUP($A2026,Tabela__10.32.17.251_sql_prd_IHF_INDICES[#All],2,0)</f>
        <v>3793.75</v>
      </c>
      <c r="C2026" s="11">
        <f>VLOOKUP($A2026,Tabela__10.32.17.251_sql_prd_IHF_INDICES[#All],3,0)</f>
        <v>-0.25004864248040493</v>
      </c>
      <c r="D2026" s="11">
        <f>VLOOKUP($A2026,Tabela__10.32.17.251_sql_prd_IHF_INDICES[#All],4,0)</f>
        <v>1.0981894929834146</v>
      </c>
      <c r="E2026" s="11">
        <f>VLOOKUP($A2026,Tabela__10.32.17.251_sql_prd_IHF_INDICES[#All],5,0)</f>
        <v>1.0981894929834146</v>
      </c>
      <c r="F2026" s="11">
        <f>VLOOKUP($A2026,Tabela__10.32.17.251_sql_prd_IHF_INDICES[#All],6,0)</f>
        <v>10.284392015046651</v>
      </c>
    </row>
    <row r="2027" spans="1:6">
      <c r="A2027" s="94">
        <f>Base!A3095</f>
        <v>43852</v>
      </c>
      <c r="B2027" s="10">
        <f>VLOOKUP($A2027,Tabela__10.32.17.251_sql_prd_IHF_INDICES[#All],2,0)</f>
        <v>3804.19</v>
      </c>
      <c r="C2027" s="11">
        <f>VLOOKUP($A2027,Tabela__10.32.17.251_sql_prd_IHF_INDICES[#All],3,0)</f>
        <v>0.27518945634266156</v>
      </c>
      <c r="D2027" s="11">
        <f>VLOOKUP($A2027,Tabela__10.32.17.251_sql_prd_IHF_INDICES[#All],4,0)</f>
        <v>1.3764010510214364</v>
      </c>
      <c r="E2027" s="11">
        <f>VLOOKUP($A2027,Tabela__10.32.17.251_sql_prd_IHF_INDICES[#All],5,0)</f>
        <v>1.3764010510214364</v>
      </c>
      <c r="F2027" s="11">
        <f>VLOOKUP($A2027,Tabela__10.32.17.251_sql_prd_IHF_INDICES[#All],6,0)</f>
        <v>10.754982851885696</v>
      </c>
    </row>
    <row r="2028" spans="1:6">
      <c r="A2028" s="94">
        <f>Base!A3096</f>
        <v>43853</v>
      </c>
      <c r="B2028" s="10">
        <f>VLOOKUP($A2028,Tabela__10.32.17.251_sql_prd_IHF_INDICES[#All],2,0)</f>
        <v>3812.05</v>
      </c>
      <c r="C2028" s="11">
        <f>VLOOKUP($A2028,Tabela__10.32.17.251_sql_prd_IHF_INDICES[#All],3,0)</f>
        <v>0.20661428582695596</v>
      </c>
      <c r="D2028" s="11">
        <f>VLOOKUP($A2028,Tabela__10.32.17.251_sql_prd_IHF_INDICES[#All],4,0)</f>
        <v>1.5858591780500753</v>
      </c>
      <c r="E2028" s="11">
        <f>VLOOKUP($A2028,Tabela__10.32.17.251_sql_prd_IHF_INDICES[#All],5,0)</f>
        <v>1.5858591780500753</v>
      </c>
      <c r="F2028" s="11">
        <f>VLOOKUP($A2028,Tabela__10.32.17.251_sql_prd_IHF_INDICES[#All],6,0)</f>
        <v>10.644936580268771</v>
      </c>
    </row>
    <row r="2029" spans="1:6">
      <c r="A2029" s="94">
        <f>Base!A3097</f>
        <v>43854</v>
      </c>
      <c r="B2029" s="10">
        <f>VLOOKUP($A2029,Tabela__10.32.17.251_sql_prd_IHF_INDICES[#All],2,0)</f>
        <v>3802.67</v>
      </c>
      <c r="C2029" s="11">
        <f>VLOOKUP($A2029,Tabela__10.32.17.251_sql_prd_IHF_INDICES[#All],3,0)</f>
        <v>-0.24606183024882267</v>
      </c>
      <c r="D2029" s="11">
        <f>VLOOKUP($A2029,Tabela__10.32.17.251_sql_prd_IHF_INDICES[#All],4,0)</f>
        <v>1.3358951536825758</v>
      </c>
      <c r="E2029" s="11">
        <f>VLOOKUP($A2029,Tabela__10.32.17.251_sql_prd_IHF_INDICES[#All],5,0)</f>
        <v>1.3358951536825758</v>
      </c>
      <c r="F2029" s="11">
        <f>VLOOKUP($A2029,Tabela__10.32.17.251_sql_prd_IHF_INDICES[#All],6,0)</f>
        <v>10.215929511332678</v>
      </c>
    </row>
    <row r="2030" spans="1:6">
      <c r="A2030" s="94">
        <f>Base!A3098</f>
        <v>43857</v>
      </c>
      <c r="B2030" s="10">
        <f>VLOOKUP($A2030,Tabela__10.32.17.251_sql_prd_IHF_INDICES[#All],2,0)</f>
        <v>3774.41</v>
      </c>
      <c r="C2030" s="11">
        <f>VLOOKUP($A2030,Tabela__10.32.17.251_sql_prd_IHF_INDICES[#All],3,0)</f>
        <v>-0.74316204140775222</v>
      </c>
      <c r="D2030" s="11">
        <f>VLOOKUP($A2030,Tabela__10.32.17.251_sql_prd_IHF_INDICES[#All],4,0)</f>
        <v>0.58280524657965405</v>
      </c>
      <c r="E2030" s="11">
        <f>VLOOKUP($A2030,Tabela__10.32.17.251_sql_prd_IHF_INDICES[#All],5,0)</f>
        <v>0.58280524657965405</v>
      </c>
      <c r="F2030" s="11">
        <f>VLOOKUP($A2030,Tabela__10.32.17.251_sql_prd_IHF_INDICES[#All],6,0)</f>
        <v>9.4342740836527383</v>
      </c>
    </row>
    <row r="2031" spans="1:6">
      <c r="A2031" s="94">
        <f>Base!A3099</f>
        <v>43858</v>
      </c>
      <c r="B2031" s="10">
        <f>VLOOKUP($A2031,Tabela__10.32.17.251_sql_prd_IHF_INDICES[#All],2,0)</f>
        <v>3792.54</v>
      </c>
      <c r="C2031" s="11">
        <f>VLOOKUP($A2031,Tabela__10.32.17.251_sql_prd_IHF_INDICES[#All],3,0)</f>
        <v>0.48033997366476733</v>
      </c>
      <c r="D2031" s="11">
        <f>VLOOKUP($A2031,Tabela__10.32.17.251_sql_prd_IHF_INDICES[#All],4,0)</f>
        <v>1.0659446668123351</v>
      </c>
      <c r="E2031" s="11">
        <f>VLOOKUP($A2031,Tabela__10.32.17.251_sql_prd_IHF_INDICES[#All],5,0)</f>
        <v>1.0659446668123351</v>
      </c>
      <c r="F2031" s="11">
        <f>VLOOKUP($A2031,Tabela__10.32.17.251_sql_prd_IHF_INDICES[#All],6,0)</f>
        <v>10.300841098663316</v>
      </c>
    </row>
    <row r="2032" spans="1:6">
      <c r="A2032" s="94">
        <f>Base!A3100</f>
        <v>43859</v>
      </c>
      <c r="B2032" s="10">
        <f>VLOOKUP($A2032,Tabela__10.32.17.251_sql_prd_IHF_INDICES[#All],2,0)</f>
        <v>3787.85</v>
      </c>
      <c r="C2032" s="11">
        <f>VLOOKUP($A2032,Tabela__10.32.17.251_sql_prd_IHF_INDICES[#All],3,0)</f>
        <v>-0.12366382424443545</v>
      </c>
      <c r="D2032" s="11">
        <f>VLOOKUP($A2032,Tabela__10.32.17.251_sql_prd_IHF_INDICES[#All],4,0)</f>
        <v>0.94096265462859652</v>
      </c>
      <c r="E2032" s="11">
        <f>VLOOKUP($A2032,Tabela__10.32.17.251_sql_prd_IHF_INDICES[#All],5,0)</f>
        <v>0.94096265462859652</v>
      </c>
      <c r="F2032" s="11">
        <f>VLOOKUP($A2032,Tabela__10.32.17.251_sql_prd_IHF_INDICES[#All],6,0)</f>
        <v>9.9399775931827463</v>
      </c>
    </row>
    <row r="2033" spans="1:6">
      <c r="A2033" s="94">
        <f>Base!A3101</f>
        <v>43860</v>
      </c>
      <c r="B2033" s="10">
        <f>VLOOKUP($A2033,Tabela__10.32.17.251_sql_prd_IHF_INDICES[#All],2,0)</f>
        <v>3784.48</v>
      </c>
      <c r="C2033" s="11">
        <f>VLOOKUP($A2033,Tabela__10.32.17.251_sql_prd_IHF_INDICES[#All],3,0)</f>
        <v>-8.8968676161937932E-2</v>
      </c>
      <c r="D2033" s="11">
        <f>VLOOKUP($A2033,Tabela__10.32.17.251_sql_prd_IHF_INDICES[#All],4,0)</f>
        <v>0.85115681644964969</v>
      </c>
      <c r="E2033" s="11">
        <f>VLOOKUP($A2033,Tabela__10.32.17.251_sql_prd_IHF_INDICES[#All],5,0)</f>
        <v>0.85115681644964969</v>
      </c>
      <c r="F2033" s="11">
        <f>VLOOKUP($A2033,Tabela__10.32.17.251_sql_prd_IHF_INDICES[#All],6,0)</f>
        <v>9.6261192235608242</v>
      </c>
    </row>
    <row r="2034" spans="1:6">
      <c r="A2034" s="94">
        <f>Base!A3102</f>
        <v>43861</v>
      </c>
      <c r="B2034" s="10">
        <f>VLOOKUP($A2034,Tabela__10.32.17.251_sql_prd_IHF_INDICES[#All],2,0)</f>
        <v>3773.49</v>
      </c>
      <c r="C2034" s="11">
        <f>VLOOKUP($A2034,Tabela__10.32.17.251_sql_prd_IHF_INDICES[#All],3,0)</f>
        <v>-0.29039656703166994</v>
      </c>
      <c r="D2034" s="11">
        <f>VLOOKUP($A2034,Tabela__10.32.17.251_sql_prd_IHF_INDICES[#All],4,0)</f>
        <v>0.55828851924295542</v>
      </c>
      <c r="E2034" s="11">
        <f>VLOOKUP($A2034,Tabela__10.32.17.251_sql_prd_IHF_INDICES[#All],5,0)</f>
        <v>0.55828851924295542</v>
      </c>
      <c r="F2034" s="11">
        <f>VLOOKUP($A2034,Tabela__10.32.17.251_sql_prd_IHF_INDICES[#All],6,0)</f>
        <v>8.8923453398511931</v>
      </c>
    </row>
    <row r="2035" spans="1:6">
      <c r="A2035" s="94">
        <f>Base!A3103</f>
        <v>43864</v>
      </c>
      <c r="B2035" s="10">
        <f>VLOOKUP($A2035,Tabela__10.32.17.251_sql_prd_IHF_INDICES[#All],2,0)</f>
        <v>3783.16</v>
      </c>
      <c r="C2035" s="11">
        <f>VLOOKUP($A2035,Tabela__10.32.17.251_sql_prd_IHF_INDICES[#All],3,0)</f>
        <v>0.25626144497534753</v>
      </c>
      <c r="D2035" s="11">
        <f>VLOOKUP($A2035,Tabela__10.32.17.251_sql_prd_IHF_INDICES[#All],4,0)</f>
        <v>0.25626144497534753</v>
      </c>
      <c r="E2035" s="11">
        <f>VLOOKUP($A2035,Tabela__10.32.17.251_sql_prd_IHF_INDICES[#All],5,0)</f>
        <v>0.81598064244485791</v>
      </c>
      <c r="F2035" s="11">
        <f>VLOOKUP($A2035,Tabela__10.32.17.251_sql_prd_IHF_INDICES[#All],6,0)</f>
        <v>9.140844298403783</v>
      </c>
    </row>
    <row r="2036" spans="1:6">
      <c r="A2036" s="94">
        <f>Base!A3104</f>
        <v>43865</v>
      </c>
      <c r="B2036" s="10">
        <f>VLOOKUP($A2036,Tabela__10.32.17.251_sql_prd_IHF_INDICES[#All],2,0)</f>
        <v>3789.99</v>
      </c>
      <c r="C2036" s="11">
        <f>VLOOKUP($A2036,Tabela__10.32.17.251_sql_prd_IHF_INDICES[#All],3,0)</f>
        <v>0.18053690565558167</v>
      </c>
      <c r="D2036" s="11">
        <f>VLOOKUP($A2036,Tabela__10.32.17.251_sql_prd_IHF_INDICES[#All],4,0)</f>
        <v>0.43726099711407507</v>
      </c>
      <c r="E2036" s="11">
        <f>VLOOKUP($A2036,Tabela__10.32.17.251_sql_prd_IHF_INDICES[#All],5,0)</f>
        <v>0.99799069430306364</v>
      </c>
      <c r="F2036" s="11">
        <f>VLOOKUP($A2036,Tabela__10.32.17.251_sql_prd_IHF_INDICES[#All],6,0)</f>
        <v>9.2499495546395352</v>
      </c>
    </row>
    <row r="2037" spans="1:6">
      <c r="A2037" s="94">
        <f>Base!A3105</f>
        <v>43866</v>
      </c>
      <c r="B2037" s="10">
        <f>VLOOKUP($A2037,Tabela__10.32.17.251_sql_prd_IHF_INDICES[#All],2,0)</f>
        <v>3798.85</v>
      </c>
      <c r="C2037" s="11">
        <f>VLOOKUP($A2037,Tabela__10.32.17.251_sql_prd_IHF_INDICES[#All],3,0)</f>
        <v>0.2337737038883958</v>
      </c>
      <c r="D2037" s="11">
        <f>VLOOKUP($A2037,Tabela__10.32.17.251_sql_prd_IHF_INDICES[#All],4,0)</f>
        <v>0.67205690223108849</v>
      </c>
      <c r="E2037" s="11">
        <f>VLOOKUP($A2037,Tabela__10.32.17.251_sql_prd_IHF_INDICES[#All],5,0)</f>
        <v>1.234097438002002</v>
      </c>
      <c r="F2037" s="11">
        <f>VLOOKUP($A2037,Tabela__10.32.17.251_sql_prd_IHF_INDICES[#All],6,0)</f>
        <v>9.520500948504008</v>
      </c>
    </row>
    <row r="2038" spans="1:6">
      <c r="A2038" s="94">
        <f>Base!A3106</f>
        <v>43867</v>
      </c>
      <c r="B2038" s="10">
        <f>VLOOKUP($A2038,Tabela__10.32.17.251_sql_prd_IHF_INDICES[#All],2,0)</f>
        <v>3789.54</v>
      </c>
      <c r="C2038" s="11">
        <f>VLOOKUP($A2038,Tabela__10.32.17.251_sql_prd_IHF_INDICES[#All],3,0)</f>
        <v>-0.24507416718216879</v>
      </c>
      <c r="D2038" s="11">
        <f>VLOOKUP($A2038,Tabela__10.32.17.251_sql_prd_IHF_INDICES[#All],4,0)</f>
        <v>0.42533569719278574</v>
      </c>
      <c r="E2038" s="11">
        <f>VLOOKUP($A2038,Tabela__10.32.17.251_sql_prd_IHF_INDICES[#All],5,0)</f>
        <v>0.98599881680141443</v>
      </c>
      <c r="F2038" s="11">
        <f>VLOOKUP($A2038,Tabela__10.32.17.251_sql_prd_IHF_INDICES[#All],6,0)</f>
        <v>9.8793210431393774</v>
      </c>
    </row>
    <row r="2039" spans="1:6">
      <c r="A2039" s="94">
        <f>Base!A3107</f>
        <v>43868</v>
      </c>
      <c r="B2039" s="10">
        <f>VLOOKUP($A2039,Tabela__10.32.17.251_sql_prd_IHF_INDICES[#All],2,0)</f>
        <v>3775.27</v>
      </c>
      <c r="C2039" s="11">
        <f>VLOOKUP($A2039,Tabela__10.32.17.251_sql_prd_IHF_INDICES[#All],3,0)</f>
        <v>-0.37656285459448657</v>
      </c>
      <c r="D2039" s="11">
        <f>VLOOKUP($A2039,Tabela__10.32.17.251_sql_prd_IHF_INDICES[#All],4,0)</f>
        <v>4.7171186355332573E-2</v>
      </c>
      <c r="E2039" s="11">
        <f>VLOOKUP($A2039,Tabela__10.32.17.251_sql_prd_IHF_INDICES[#All],5,0)</f>
        <v>0.60572305691610762</v>
      </c>
      <c r="F2039" s="11">
        <f>VLOOKUP($A2039,Tabela__10.32.17.251_sql_prd_IHF_INDICES[#All],6,0)</f>
        <v>9.6792655646262382</v>
      </c>
    </row>
    <row r="2040" spans="1:6">
      <c r="A2040" s="94">
        <f>Base!A3108</f>
        <v>43871</v>
      </c>
      <c r="B2040" s="10">
        <f>VLOOKUP($A2040,Tabela__10.32.17.251_sql_prd_IHF_INDICES[#All],2,0)</f>
        <v>3760.15</v>
      </c>
      <c r="C2040" s="11">
        <f>VLOOKUP($A2040,Tabela__10.32.17.251_sql_prd_IHF_INDICES[#All],3,0)</f>
        <v>-0.40050115620868798</v>
      </c>
      <c r="D2040" s="11">
        <f>VLOOKUP($A2040,Tabela__10.32.17.251_sql_prd_IHF_INDICES[#All],4,0)</f>
        <v>-0.35351889100010414</v>
      </c>
      <c r="E2040" s="11">
        <f>VLOOKUP($A2040,Tabela__10.32.17.251_sql_prd_IHF_INDICES[#All],5,0)</f>
        <v>0.20279597286105844</v>
      </c>
      <c r="F2040" s="11">
        <f>VLOOKUP($A2040,Tabela__10.32.17.251_sql_prd_IHF_INDICES[#All],6,0)</f>
        <v>9.2139811555307816</v>
      </c>
    </row>
    <row r="2041" spans="1:6">
      <c r="A2041" s="94">
        <f>Base!A3109</f>
        <v>43872</v>
      </c>
      <c r="B2041" s="10">
        <f>VLOOKUP($A2041,Tabela__10.32.17.251_sql_prd_IHF_INDICES[#All],2,0)</f>
        <v>3786.03</v>
      </c>
      <c r="C2041" s="11">
        <f>VLOOKUP($A2041,Tabela__10.32.17.251_sql_prd_IHF_INDICES[#All],3,0)</f>
        <v>0.68827041474408546</v>
      </c>
      <c r="D2041" s="11">
        <f>VLOOKUP($A2041,Tabela__10.32.17.251_sql_prd_IHF_INDICES[#All],4,0)</f>
        <v>0.3323183578067157</v>
      </c>
      <c r="E2041" s="11">
        <f>VLOOKUP($A2041,Tabela__10.32.17.251_sql_prd_IHF_INDICES[#All],5,0)</f>
        <v>0.89246217228864388</v>
      </c>
      <c r="F2041" s="11">
        <f>VLOOKUP($A2041,Tabela__10.32.17.251_sql_prd_IHF_INDICES[#All],6,0)</f>
        <v>10.223385455635881</v>
      </c>
    </row>
    <row r="2042" spans="1:6">
      <c r="A2042" s="94">
        <f>Base!A3110</f>
        <v>43873</v>
      </c>
      <c r="B2042" s="10">
        <f>VLOOKUP($A2042,Tabela__10.32.17.251_sql_prd_IHF_INDICES[#All],2,0)</f>
        <v>3801.34</v>
      </c>
      <c r="C2042" s="11">
        <f>VLOOKUP($A2042,Tabela__10.32.17.251_sql_prd_IHF_INDICES[#All],3,0)</f>
        <v>0.40438137045928357</v>
      </c>
      <c r="D2042" s="11">
        <f>VLOOKUP($A2042,Tabela__10.32.17.251_sql_prd_IHF_INDICES[#All],4,0)</f>
        <v>0.73804356179558717</v>
      </c>
      <c r="E2042" s="11">
        <f>VLOOKUP($A2042,Tabela__10.32.17.251_sql_prd_IHF_INDICES[#All],5,0)</f>
        <v>1.3004524935110728</v>
      </c>
      <c r="F2042" s="11">
        <f>VLOOKUP($A2042,Tabela__10.32.17.251_sql_prd_IHF_INDICES[#All],6,0)</f>
        <v>10.202614360136963</v>
      </c>
    </row>
    <row r="2043" spans="1:6">
      <c r="A2043" s="94">
        <f>Base!A3111</f>
        <v>43874</v>
      </c>
      <c r="B2043" s="10">
        <f>VLOOKUP($A2043,Tabela__10.32.17.251_sql_prd_IHF_INDICES[#All],2,0)</f>
        <v>3798.07</v>
      </c>
      <c r="C2043" s="11">
        <f>VLOOKUP($A2043,Tabela__10.32.17.251_sql_prd_IHF_INDICES[#All],3,0)</f>
        <v>-8.6022297400389913E-2</v>
      </c>
      <c r="D2043" s="11">
        <f>VLOOKUP($A2043,Tabela__10.32.17.251_sql_prd_IHF_INDICES[#All],4,0)</f>
        <v>0.65138638236752477</v>
      </c>
      <c r="E2043" s="11">
        <f>VLOOKUP($A2043,Tabela__10.32.17.251_sql_prd_IHF_INDICES[#All],5,0)</f>
        <v>1.2133115169991493</v>
      </c>
      <c r="F2043" s="11">
        <f>VLOOKUP($A2043,Tabela__10.32.17.251_sql_prd_IHF_INDICES[#All],6,0)</f>
        <v>10.11196539567678</v>
      </c>
    </row>
    <row r="2044" spans="1:6">
      <c r="A2044" s="94">
        <f>Base!A3112</f>
        <v>43875</v>
      </c>
      <c r="B2044" s="10">
        <f>VLOOKUP($A2044,Tabela__10.32.17.251_sql_prd_IHF_INDICES[#All],2,0)</f>
        <v>3794.75</v>
      </c>
      <c r="C2044" s="11">
        <f>VLOOKUP($A2044,Tabela__10.32.17.251_sql_prd_IHF_INDICES[#All],3,0)</f>
        <v>-8.7412817562604328E-2</v>
      </c>
      <c r="D2044" s="11">
        <f>VLOOKUP($A2044,Tabela__10.32.17.251_sql_prd_IHF_INDICES[#All],4,0)</f>
        <v>0.56340416961486728</v>
      </c>
      <c r="E2044" s="11">
        <f>VLOOKUP($A2044,Tabela__10.32.17.251_sql_prd_IHF_INDICES[#All],5,0)</f>
        <v>1.1248381096537363</v>
      </c>
      <c r="F2044" s="11">
        <f>VLOOKUP($A2044,Tabela__10.32.17.251_sql_prd_IHF_INDICES[#All],6,0)</f>
        <v>9.5697192289479371</v>
      </c>
    </row>
    <row r="2045" spans="1:6">
      <c r="A2045" s="94">
        <f>Base!A3113</f>
        <v>43878</v>
      </c>
      <c r="B2045" s="10">
        <f>VLOOKUP($A2045,Tabela__10.32.17.251_sql_prd_IHF_INDICES[#All],2,0)</f>
        <v>3802.89</v>
      </c>
      <c r="C2045" s="11">
        <f>VLOOKUP($A2045,Tabela__10.32.17.251_sql_prd_IHF_INDICES[#All],3,0)</f>
        <v>0.21450688451150057</v>
      </c>
      <c r="D2045" s="11">
        <f>VLOOKUP($A2045,Tabela__10.32.17.251_sql_prd_IHF_INDICES[#All],4,0)</f>
        <v>0.77911959485781335</v>
      </c>
      <c r="E2045" s="11">
        <f>VLOOKUP($A2045,Tabela__10.32.17.251_sql_prd_IHF_INDICES[#All],5,0)</f>
        <v>1.3417578493500448</v>
      </c>
      <c r="F2045" s="11">
        <f>VLOOKUP($A2045,Tabela__10.32.17.251_sql_prd_IHF_INDICES[#All],6,0)</f>
        <v>9.7106704863124449</v>
      </c>
    </row>
    <row r="2046" spans="1:6">
      <c r="A2046" s="94">
        <f>Base!A3114</f>
        <v>43879</v>
      </c>
      <c r="B2046" s="10">
        <f>VLOOKUP($A2046,Tabela__10.32.17.251_sql_prd_IHF_INDICES[#All],2,0)</f>
        <v>3802.88</v>
      </c>
      <c r="C2046" s="11">
        <f>VLOOKUP($A2046,Tabela__10.32.17.251_sql_prd_IHF_INDICES[#All],3,0)</f>
        <v>-2.6295790832575605E-4</v>
      </c>
      <c r="D2046" s="11">
        <f>VLOOKUP($A2046,Tabela__10.32.17.251_sql_prd_IHF_INDICES[#All],4,0)</f>
        <v>0.77885458819291209</v>
      </c>
      <c r="E2046" s="11">
        <f>VLOOKUP($A2046,Tabela__10.32.17.251_sql_prd_IHF_INDICES[#All],5,0)</f>
        <v>1.3414913631833336</v>
      </c>
      <c r="F2046" s="11">
        <f>VLOOKUP($A2046,Tabela__10.32.17.251_sql_prd_IHF_INDICES[#All],6,0)</f>
        <v>9.8672768349829845</v>
      </c>
    </row>
    <row r="2047" spans="1:6">
      <c r="A2047" s="94">
        <f>Base!A3115</f>
        <v>43880</v>
      </c>
      <c r="B2047" s="10">
        <f>VLOOKUP($A2047,Tabela__10.32.17.251_sql_prd_IHF_INDICES[#All],2,0)</f>
        <v>3816.08</v>
      </c>
      <c r="C2047" s="11">
        <f>VLOOKUP($A2047,Tabela__10.32.17.251_sql_prd_IHF_INDICES[#All],3,0)</f>
        <v>0.34710535173341217</v>
      </c>
      <c r="D2047" s="11">
        <f>VLOOKUP($A2047,Tabela__10.32.17.251_sql_prd_IHF_INDICES[#All],4,0)</f>
        <v>1.1286633858841544</v>
      </c>
      <c r="E2047" s="11">
        <f>VLOOKUP($A2047,Tabela__10.32.17.251_sql_prd_IHF_INDICES[#All],5,0)</f>
        <v>1.6932531032314069</v>
      </c>
      <c r="F2047" s="11">
        <f>VLOOKUP($A2047,Tabela__10.32.17.251_sql_prd_IHF_INDICES[#All],6,0)</f>
        <v>10.103262923734313</v>
      </c>
    </row>
    <row r="2048" spans="1:6">
      <c r="A2048" s="94">
        <f>Base!A3116</f>
        <v>43881</v>
      </c>
      <c r="B2048" s="10">
        <f>VLOOKUP($A2048,Tabela__10.32.17.251_sql_prd_IHF_INDICES[#All],2,0)</f>
        <v>3802.31</v>
      </c>
      <c r="C2048" s="11">
        <f>VLOOKUP($A2048,Tabela__10.32.17.251_sql_prd_IHF_INDICES[#All],3,0)</f>
        <v>-0.36084149179262948</v>
      </c>
      <c r="D2048" s="11">
        <f>VLOOKUP($A2048,Tabela__10.32.17.251_sql_prd_IHF_INDICES[#All],4,0)</f>
        <v>0.76374920829258564</v>
      </c>
      <c r="E2048" s="11">
        <f>VLOOKUP($A2048,Tabela__10.32.17.251_sql_prd_IHF_INDICES[#All],5,0)</f>
        <v>1.3263016516812609</v>
      </c>
      <c r="F2048" s="11">
        <f>VLOOKUP($A2048,Tabela__10.32.17.251_sql_prd_IHF_INDICES[#All],6,0)</f>
        <v>9.9721765890002025</v>
      </c>
    </row>
    <row r="2049" spans="1:6">
      <c r="A2049" s="94">
        <f>Base!A3117</f>
        <v>43882</v>
      </c>
      <c r="B2049" s="10">
        <f>VLOOKUP($A2049,Tabela__10.32.17.251_sql_prd_IHF_INDICES[#All],2,0)</f>
        <v>3796.11</v>
      </c>
      <c r="C2049" s="11">
        <f>VLOOKUP($A2049,Tabela__10.32.17.251_sql_prd_IHF_INDICES[#All],3,0)</f>
        <v>-0.16305877216744591</v>
      </c>
      <c r="D2049" s="11">
        <f>VLOOKUP($A2049,Tabela__10.32.17.251_sql_prd_IHF_INDICES[#All],4,0)</f>
        <v>0.59944507604368091</v>
      </c>
      <c r="E2049" s="11">
        <f>VLOOKUP($A2049,Tabela__10.32.17.251_sql_prd_IHF_INDICES[#All],5,0)</f>
        <v>1.1610802283253507</v>
      </c>
      <c r="F2049" s="11">
        <f>VLOOKUP($A2049,Tabela__10.32.17.251_sql_prd_IHF_INDICES[#All],6,0)</f>
        <v>9.787776775178747</v>
      </c>
    </row>
    <row r="2050" spans="1:6">
      <c r="A2050" s="94">
        <f>Base!A3118</f>
        <v>43887</v>
      </c>
      <c r="B2050" s="10">
        <f>VLOOKUP($A2050,Tabela__10.32.17.251_sql_prd_IHF_INDICES[#All],2,0)</f>
        <v>3730.01</v>
      </c>
      <c r="C2050" s="11">
        <f>VLOOKUP($A2050,Tabela__10.32.17.251_sql_prd_IHF_INDICES[#All],3,0)</f>
        <v>-1.7412561806691595</v>
      </c>
      <c r="D2050" s="11">
        <f>VLOOKUP($A2050,Tabela__10.32.17.251_sql_prd_IHF_INDICES[#All],4,0)</f>
        <v>-1.1522489790618096</v>
      </c>
      <c r="E2050" s="11">
        <f>VLOOKUP($A2050,Tabela__10.32.17.251_sql_prd_IHF_INDICES[#All],5,0)</f>
        <v>-0.60039333358204994</v>
      </c>
      <c r="F2050" s="11">
        <f>VLOOKUP($A2050,Tabela__10.32.17.251_sql_prd_IHF_INDICES[#All],6,0)</f>
        <v>7.7701179978503898</v>
      </c>
    </row>
    <row r="2051" spans="1:6">
      <c r="A2051" s="94">
        <f>Base!A3119</f>
        <v>43888</v>
      </c>
      <c r="B2051" s="10">
        <f>VLOOKUP($A2051,Tabela__10.32.17.251_sql_prd_IHF_INDICES[#All],2,0)</f>
        <v>3708.93</v>
      </c>
      <c r="C2051" s="11">
        <f>VLOOKUP($A2051,Tabela__10.32.17.251_sql_prd_IHF_INDICES[#All],3,0)</f>
        <v>-0.56514593794655399</v>
      </c>
      <c r="D2051" s="11">
        <f>VLOOKUP($A2051,Tabela__10.32.17.251_sql_prd_IHF_INDICES[#All],4,0)</f>
        <v>-1.7108830287081656</v>
      </c>
      <c r="E2051" s="11">
        <f>VLOOKUP($A2051,Tabela__10.32.17.251_sql_prd_IHF_INDICES[#All],5,0)</f>
        <v>-1.1621461729921623</v>
      </c>
      <c r="F2051" s="11">
        <f>VLOOKUP($A2051,Tabela__10.32.17.251_sql_prd_IHF_INDICES[#All],6,0)</f>
        <v>7.1192775016390319</v>
      </c>
    </row>
    <row r="2052" spans="1:6">
      <c r="A2052" s="94">
        <f>Base!A3120</f>
        <v>43889</v>
      </c>
      <c r="B2052" s="10">
        <f>VLOOKUP($A2052,Tabela__10.32.17.251_sql_prd_IHF_INDICES[#All],2,0)</f>
        <v>3714.42</v>
      </c>
      <c r="C2052" s="11">
        <f>VLOOKUP($A2052,Tabela__10.32.17.251_sql_prd_IHF_INDICES[#All],3,0)</f>
        <v>0.14802112738714346</v>
      </c>
      <c r="D2052" s="11">
        <f>VLOOKUP($A2052,Tabela__10.32.17.251_sql_prd_IHF_INDICES[#All],4,0)</f>
        <v>-1.5653943696683936</v>
      </c>
      <c r="E2052" s="11">
        <f>VLOOKUP($A2052,Tabela__10.32.17.251_sql_prd_IHF_INDICES[#All],5,0)</f>
        <v>-1.0158452674721596</v>
      </c>
      <c r="F2052" s="11">
        <f>VLOOKUP($A2052,Tabela__10.32.17.251_sql_prd_IHF_INDICES[#All],6,0)</f>
        <v>7.4342206115017406</v>
      </c>
    </row>
    <row r="2053" spans="1:6">
      <c r="A2053" s="94">
        <f>Base!A3121</f>
        <v>43892</v>
      </c>
      <c r="B2053" s="10">
        <f>VLOOKUP($A2053,Tabela__10.32.17.251_sql_prd_IHF_INDICES[#All],2,0)</f>
        <v>3745.36</v>
      </c>
      <c r="C2053" s="11">
        <f>VLOOKUP($A2053,Tabela__10.32.17.251_sql_prd_IHF_INDICES[#All],3,0)</f>
        <v>0.83296988493493096</v>
      </c>
      <c r="D2053" s="11">
        <f>VLOOKUP($A2053,Tabela__10.32.17.251_sql_prd_IHF_INDICES[#All],4,0)</f>
        <v>0.83296988493493096</v>
      </c>
      <c r="E2053" s="11">
        <f>VLOOKUP($A2053,Tabela__10.32.17.251_sql_prd_IHF_INDICES[#All],5,0)</f>
        <v>-0.19133706769280945</v>
      </c>
      <c r="F2053" s="11">
        <f>VLOOKUP($A2053,Tabela__10.32.17.251_sql_prd_IHF_INDICES[#All],6,0)</f>
        <v>8.4385766814325756</v>
      </c>
    </row>
    <row r="2054" spans="1:6">
      <c r="A2054" s="94">
        <f>Base!A3122</f>
        <v>43893</v>
      </c>
      <c r="B2054" s="10">
        <f>VLOOKUP($A2054,Tabela__10.32.17.251_sql_prd_IHF_INDICES[#All],2,0)</f>
        <v>3743.47</v>
      </c>
      <c r="C2054" s="11">
        <f>VLOOKUP($A2054,Tabela__10.32.17.251_sql_prd_IHF_INDICES[#All],3,0)</f>
        <v>-5.0462438857690195E-2</v>
      </c>
      <c r="D2054" s="11">
        <f>VLOOKUP($A2054,Tabela__10.32.17.251_sql_prd_IHF_INDICES[#All],4,0)</f>
        <v>0.782087109158347</v>
      </c>
      <c r="E2054" s="11">
        <f>VLOOKUP($A2054,Tabela__10.32.17.251_sql_prd_IHF_INDICES[#All],5,0)</f>
        <v>-0.24170295319970725</v>
      </c>
      <c r="F2054" s="11">
        <f>VLOOKUP($A2054,Tabela__10.32.17.251_sql_prd_IHF_INDICES[#All],6,0)</f>
        <v>8.3838559309765692</v>
      </c>
    </row>
    <row r="2055" spans="1:6">
      <c r="A2055" s="94">
        <f>Base!A3123</f>
        <v>43894</v>
      </c>
      <c r="B2055" s="10">
        <f>VLOOKUP($A2055,Tabela__10.32.17.251_sql_prd_IHF_INDICES[#All],2,0)</f>
        <v>3769.15</v>
      </c>
      <c r="C2055" s="11">
        <f>VLOOKUP($A2055,Tabela__10.32.17.251_sql_prd_IHF_INDICES[#All],3,0)</f>
        <v>0.68599454516800051</v>
      </c>
      <c r="D2055" s="11">
        <f>VLOOKUP($A2055,Tabela__10.32.17.251_sql_prd_IHF_INDICES[#All],4,0)</f>
        <v>1.4734467292336406</v>
      </c>
      <c r="E2055" s="11">
        <f>VLOOKUP($A2055,Tabela__10.32.17.251_sql_prd_IHF_INDICES[#All],5,0)</f>
        <v>0.44263352289382052</v>
      </c>
      <c r="F2055" s="11">
        <f>VLOOKUP($A2055,Tabela__10.32.17.251_sql_prd_IHF_INDICES[#All],6,0)</f>
        <v>9.127363270505807</v>
      </c>
    </row>
    <row r="2056" spans="1:6">
      <c r="A2056" s="94">
        <f>Base!A3124</f>
        <v>43895</v>
      </c>
      <c r="B2056" s="10">
        <f>VLOOKUP($A2056,Tabela__10.32.17.251_sql_prd_IHF_INDICES[#All],2,0)</f>
        <v>3717.08</v>
      </c>
      <c r="C2056" s="11">
        <f>VLOOKUP($A2056,Tabela__10.32.17.251_sql_prd_IHF_INDICES[#All],3,0)</f>
        <v>-1.3814785827043319</v>
      </c>
      <c r="D2056" s="11">
        <f>VLOOKUP($A2056,Tabela__10.32.17.251_sql_prd_IHF_INDICES[#All],4,0)</f>
        <v>7.1612795537379093E-2</v>
      </c>
      <c r="E2056" s="11">
        <f>VLOOKUP($A2056,Tabela__10.32.17.251_sql_prd_IHF_INDICES[#All],5,0)</f>
        <v>-0.94495994712914255</v>
      </c>
      <c r="F2056" s="11">
        <f>VLOOKUP($A2056,Tabela__10.32.17.251_sql_prd_IHF_INDICES[#All],6,0)</f>
        <v>7.6197921190538143</v>
      </c>
    </row>
    <row r="2057" spans="1:6">
      <c r="A2057" s="94">
        <f>Base!A3125</f>
        <v>43896</v>
      </c>
      <c r="B2057" s="10">
        <f>VLOOKUP($A2057,Tabela__10.32.17.251_sql_prd_IHF_INDICES[#All],2,0)</f>
        <v>3673.81</v>
      </c>
      <c r="C2057" s="11">
        <f>VLOOKUP($A2057,Tabela__10.32.17.251_sql_prd_IHF_INDICES[#All],3,0)</f>
        <v>-1.1640857877688982</v>
      </c>
      <c r="D2057" s="11">
        <f>VLOOKUP($A2057,Tabela__10.32.17.251_sql_prd_IHF_INDICES[#All],4,0)</f>
        <v>-1.0933066266065827</v>
      </c>
      <c r="E2057" s="11">
        <f>VLOOKUP($A2057,Tabela__10.32.17.251_sql_prd_IHF_INDICES[#All],5,0)</f>
        <v>-2.0980455904534012</v>
      </c>
      <c r="F2057" s="11">
        <f>VLOOKUP($A2057,Tabela__10.32.17.251_sql_prd_IHF_INDICES[#All],6,0)</f>
        <v>6.4570064155689</v>
      </c>
    </row>
    <row r="2058" spans="1:6">
      <c r="A2058" s="94">
        <f>Base!A3126</f>
        <v>43899</v>
      </c>
      <c r="B2058" s="10">
        <f>VLOOKUP($A2058,Tabela__10.32.17.251_sql_prd_IHF_INDICES[#All],2,0)</f>
        <v>3571.77</v>
      </c>
      <c r="C2058" s="11">
        <f>VLOOKUP($A2058,Tabela__10.32.17.251_sql_prd_IHF_INDICES[#All],3,0)</f>
        <v>-2.7774980197669441</v>
      </c>
      <c r="D2058" s="11">
        <f>VLOOKUP($A2058,Tabela__10.32.17.251_sql_prd_IHF_INDICES[#All],4,0)</f>
        <v>-3.8404380764695434</v>
      </c>
      <c r="E2058" s="11">
        <f>VLOOKUP($A2058,Tabela__10.32.17.251_sql_prd_IHF_INDICES[#All],5,0)</f>
        <v>-4.817270435491694</v>
      </c>
      <c r="F2058" s="11">
        <f>VLOOKUP($A2058,Tabela__10.32.17.251_sql_prd_IHF_INDICES[#All],6,0)</f>
        <v>3.3884175516903037</v>
      </c>
    </row>
    <row r="2059" spans="1:6">
      <c r="A2059" s="94">
        <f>Base!A3127</f>
        <v>43900</v>
      </c>
      <c r="B2059" s="10">
        <f>VLOOKUP($A2059,Tabela__10.32.17.251_sql_prd_IHF_INDICES[#All],2,0)</f>
        <v>3616.39</v>
      </c>
      <c r="C2059" s="11">
        <f>VLOOKUP($A2059,Tabela__10.32.17.251_sql_prd_IHF_INDICES[#All],3,0)</f>
        <v>1.2492405726012512</v>
      </c>
      <c r="D2059" s="11">
        <f>VLOOKUP($A2059,Tabela__10.32.17.251_sql_prd_IHF_INDICES[#All],4,0)</f>
        <v>-2.639173814485174</v>
      </c>
      <c r="E2059" s="11">
        <f>VLOOKUP($A2059,Tabela__10.32.17.251_sql_prd_IHF_INDICES[#All],5,0)</f>
        <v>-3.628209159662521</v>
      </c>
      <c r="F2059" s="11">
        <f>VLOOKUP($A2059,Tabela__10.32.17.251_sql_prd_IHF_INDICES[#All],6,0)</f>
        <v>4.6799876111164096</v>
      </c>
    </row>
    <row r="2060" spans="1:6">
      <c r="A2060" s="94">
        <f>Base!A3128</f>
        <v>43901</v>
      </c>
      <c r="B2060" s="10">
        <f>VLOOKUP($A2060,Tabela__10.32.17.251_sql_prd_IHF_INDICES[#All],2,0)</f>
        <v>3545.79</v>
      </c>
      <c r="C2060" s="11">
        <f>VLOOKUP($A2060,Tabela__10.32.17.251_sql_prd_IHF_INDICES[#All],3,0)</f>
        <v>-1.9522230732857859</v>
      </c>
      <c r="D2060" s="11">
        <f>VLOOKUP($A2060,Tabela__10.32.17.251_sql_prd_IHF_INDICES[#All],4,0)</f>
        <v>-4.5398743276204634</v>
      </c>
      <c r="E2060" s="11">
        <f>VLOOKUP($A2060,Tabela__10.32.17.251_sql_prd_IHF_INDICES[#All],5,0)</f>
        <v>-5.5096014965863134</v>
      </c>
      <c r="F2060" s="11">
        <f>VLOOKUP($A2060,Tabela__10.32.17.251_sql_prd_IHF_INDICES[#All],6,0)</f>
        <v>2.1679560876518122</v>
      </c>
    </row>
    <row r="2061" spans="1:6">
      <c r="A2061" s="94">
        <f>Base!A3129</f>
        <v>43902</v>
      </c>
      <c r="B2061" s="10">
        <f>VLOOKUP($A2061,Tabela__10.32.17.251_sql_prd_IHF_INDICES[#All],2,0)</f>
        <v>3430.04</v>
      </c>
      <c r="C2061" s="11">
        <f>VLOOKUP($A2061,Tabela__10.32.17.251_sql_prd_IHF_INDICES[#All],3,0)</f>
        <v>-3.2644347239966232</v>
      </c>
      <c r="D2061" s="11">
        <f>VLOOKUP($A2061,Tabela__10.32.17.251_sql_prd_IHF_INDICES[#All],4,0)</f>
        <v>-7.6561078176404447</v>
      </c>
      <c r="E2061" s="11">
        <f>VLOOKUP($A2061,Tabela__10.32.17.251_sql_prd_IHF_INDICES[#All],5,0)</f>
        <v>-8.5941788761745403</v>
      </c>
      <c r="F2061" s="11">
        <f>VLOOKUP($A2061,Tabela__10.32.17.251_sql_prd_IHF_INDICES[#All],6,0)</f>
        <v>-1.2085253456221245</v>
      </c>
    </row>
    <row r="2062" spans="1:6">
      <c r="A2062" s="94">
        <f>Base!A3130</f>
        <v>43903</v>
      </c>
      <c r="B2062" s="10">
        <f>VLOOKUP($A2062,Tabela__10.32.17.251_sql_prd_IHF_INDICES[#All],2,0)</f>
        <v>3524.29</v>
      </c>
      <c r="C2062" s="11">
        <f>VLOOKUP($A2062,Tabela__10.32.17.251_sql_prd_IHF_INDICES[#All],3,0)</f>
        <v>2.7477813669811502</v>
      </c>
      <c r="D2062" s="11">
        <f>VLOOKUP($A2062,Tabela__10.32.17.251_sql_prd_IHF_INDICES[#All],4,0)</f>
        <v>-5.1186995547084058</v>
      </c>
      <c r="E2062" s="11">
        <f>VLOOKUP($A2062,Tabela__10.32.17.251_sql_prd_IHF_INDICES[#All],5,0)</f>
        <v>-6.0825467549979528</v>
      </c>
      <c r="F2062" s="11">
        <f>VLOOKUP($A2062,Tabela__10.32.17.251_sql_prd_IHF_INDICES[#All],6,0)</f>
        <v>1.2785217541237959</v>
      </c>
    </row>
    <row r="2063" spans="1:6">
      <c r="A2063" s="94">
        <f>Base!A3131</f>
        <v>43906</v>
      </c>
      <c r="B2063" s="10">
        <f>VLOOKUP($A2063,Tabela__10.32.17.251_sql_prd_IHF_INDICES[#All],2,0)</f>
        <v>3463.36</v>
      </c>
      <c r="C2063" s="11">
        <f>VLOOKUP($A2063,Tabela__10.32.17.251_sql_prd_IHF_INDICES[#All],3,0)</f>
        <v>-1.7288588623524115</v>
      </c>
      <c r="D2063" s="11">
        <f>VLOOKUP($A2063,Tabela__10.32.17.251_sql_prd_IHF_INDICES[#All],4,0)</f>
        <v>-6.7590633261720541</v>
      </c>
      <c r="E2063" s="11">
        <f>VLOOKUP($A2063,Tabela__10.32.17.251_sql_prd_IHF_INDICES[#All],5,0)</f>
        <v>-7.7062469687198547</v>
      </c>
      <c r="F2063" s="11">
        <f>VLOOKUP($A2063,Tabela__10.32.17.251_sql_prd_IHF_INDICES[#All],6,0)</f>
        <v>-0.49074254979255549</v>
      </c>
    </row>
    <row r="2064" spans="1:6">
      <c r="A2064" s="94">
        <f>Base!A3132</f>
        <v>43907</v>
      </c>
      <c r="B2064" s="10">
        <f>VLOOKUP($A2064,Tabela__10.32.17.251_sql_prd_IHF_INDICES[#All],2,0)</f>
        <v>3478.44</v>
      </c>
      <c r="C2064" s="11">
        <f>VLOOKUP($A2064,Tabela__10.32.17.251_sql_prd_IHF_INDICES[#All],3,0)</f>
        <v>0.43541531922757226</v>
      </c>
      <c r="D2064" s="11">
        <f>VLOOKUP($A2064,Tabela__10.32.17.251_sql_prd_IHF_INDICES[#All],4,0)</f>
        <v>-6.3530780041029296</v>
      </c>
      <c r="E2064" s="11">
        <f>VLOOKUP($A2064,Tabela__10.32.17.251_sql_prd_IHF_INDICES[#All],5,0)</f>
        <v>-7.3043858293315944</v>
      </c>
      <c r="F2064" s="11">
        <f>VLOOKUP($A2064,Tabela__10.32.17.251_sql_prd_IHF_INDICES[#All],6,0)</f>
        <v>-5.7463998804752059E-2</v>
      </c>
    </row>
    <row r="2065" spans="1:6">
      <c r="A2065" s="94">
        <f>Base!A3133</f>
        <v>43908</v>
      </c>
      <c r="B2065" s="10">
        <f>VLOOKUP($A2065,Tabela__10.32.17.251_sql_prd_IHF_INDICES[#All],2,0)</f>
        <v>3397.62</v>
      </c>
      <c r="C2065" s="11">
        <f>VLOOKUP($A2065,Tabela__10.32.17.251_sql_prd_IHF_INDICES[#All],3,0)</f>
        <v>-2.3234553420498849</v>
      </c>
      <c r="D2065" s="11">
        <f>VLOOKUP($A2065,Tabela__10.32.17.251_sql_prd_IHF_INDICES[#All],4,0)</f>
        <v>-8.5289224158818904</v>
      </c>
      <c r="E2065" s="11">
        <f>VLOOKUP($A2065,Tabela__10.32.17.251_sql_prd_IHF_INDICES[#All],5,0)</f>
        <v>-9.4581270286259507</v>
      </c>
      <c r="F2065" s="11">
        <f>VLOOKUP($A2065,Tabela__10.32.17.251_sql_prd_IHF_INDICES[#All],6,0)</f>
        <v>-2.557925439011588</v>
      </c>
    </row>
    <row r="2066" spans="1:6">
      <c r="A2066" s="94">
        <f>Base!A3134</f>
        <v>43909</v>
      </c>
      <c r="B2066" s="10">
        <f>VLOOKUP($A2066,Tabela__10.32.17.251_sql_prd_IHF_INDICES[#All],2,0)</f>
        <v>3410.26</v>
      </c>
      <c r="C2066" s="11">
        <f>VLOOKUP($A2066,Tabela__10.32.17.251_sql_prd_IHF_INDICES[#All],3,0)</f>
        <v>0.3720251234687888</v>
      </c>
      <c r="D2066" s="11">
        <f>VLOOKUP($A2066,Tabela__10.32.17.251_sql_prd_IHF_INDICES[#All],4,0)</f>
        <v>-8.1886270265613454</v>
      </c>
      <c r="E2066" s="11">
        <f>VLOOKUP($A2066,Tabela__10.32.17.251_sql_prd_IHF_INDICES[#All],5,0)</f>
        <v>-9.1212885139132389</v>
      </c>
      <c r="F2066" s="11">
        <f>VLOOKUP($A2066,Tabela__10.32.17.251_sql_prd_IHF_INDICES[#All],6,0)</f>
        <v>-2.1858785533791947</v>
      </c>
    </row>
    <row r="2067" spans="1:6">
      <c r="A2067" s="94">
        <f>Base!A3135</f>
        <v>43910</v>
      </c>
      <c r="B2067" s="10">
        <f>VLOOKUP($A2067,Tabela__10.32.17.251_sql_prd_IHF_INDICES[#All],2,0)</f>
        <v>3400.6</v>
      </c>
      <c r="C2067" s="11">
        <f>VLOOKUP($A2067,Tabela__10.32.17.251_sql_prd_IHF_INDICES[#All],3,0)</f>
        <v>-0.28326285972331</v>
      </c>
      <c r="D2067" s="11">
        <f>VLOOKUP($A2067,Tabela__10.32.17.251_sql_prd_IHF_INDICES[#All],4,0)</f>
        <v>-8.4486945471971442</v>
      </c>
      <c r="E2067" s="11">
        <f>VLOOKUP($A2067,Tabela__10.32.17.251_sql_prd_IHF_INDICES[#All],5,0)</f>
        <v>-9.3787141509484311</v>
      </c>
      <c r="F2067" s="11">
        <f>VLOOKUP($A2067,Tabela__10.32.17.251_sql_prd_IHF_INDICES[#All],6,0)</f>
        <v>-2.3531607586395054</v>
      </c>
    </row>
    <row r="2068" spans="1:6">
      <c r="A2068" s="94">
        <f>Base!A3136</f>
        <v>43913</v>
      </c>
      <c r="B2068" s="10">
        <f>VLOOKUP($A2068,Tabela__10.32.17.251_sql_prd_IHF_INDICES[#All],2,0)</f>
        <v>3380.23</v>
      </c>
      <c r="C2068" s="11">
        <f>VLOOKUP($A2068,Tabela__10.32.17.251_sql_prd_IHF_INDICES[#All],3,0)</f>
        <v>-0.5990119390695714</v>
      </c>
      <c r="D2068" s="11">
        <f>VLOOKUP($A2068,Tabela__10.32.17.251_sql_prd_IHF_INDICES[#All],4,0)</f>
        <v>-8.9970977972334882</v>
      </c>
      <c r="E2068" s="11">
        <f>VLOOKUP($A2068,Tabela__10.32.17.251_sql_prd_IHF_INDICES[#All],5,0)</f>
        <v>-9.9215464725226141</v>
      </c>
      <c r="F2068" s="11">
        <f>VLOOKUP($A2068,Tabela__10.32.17.251_sql_prd_IHF_INDICES[#All],6,0)</f>
        <v>-1.9913537900380085</v>
      </c>
    </row>
    <row r="2069" spans="1:6">
      <c r="A2069" s="94">
        <f>Base!A3137</f>
        <v>43914</v>
      </c>
      <c r="B2069" s="10">
        <f>VLOOKUP($A2069,Tabela__10.32.17.251_sql_prd_IHF_INDICES[#All],2,0)</f>
        <v>3422.13</v>
      </c>
      <c r="C2069" s="11">
        <f>VLOOKUP($A2069,Tabela__10.32.17.251_sql_prd_IHF_INDICES[#All],3,0)</f>
        <v>1.2395606216144994</v>
      </c>
      <c r="D2069" s="11">
        <f>VLOOKUP($A2069,Tabela__10.32.17.251_sql_prd_IHF_INDICES[#All],4,0)</f>
        <v>-7.8690616570016303</v>
      </c>
      <c r="E2069" s="11">
        <f>VLOOKUP($A2069,Tabela__10.32.17.251_sql_prd_IHF_INDICES[#All],5,0)</f>
        <v>-8.8049694340366802</v>
      </c>
      <c r="F2069" s="11">
        <f>VLOOKUP($A2069,Tabela__10.32.17.251_sql_prd_IHF_INDICES[#All],6,0)</f>
        <v>-0.77647720584184121</v>
      </c>
    </row>
    <row r="2070" spans="1:6">
      <c r="A2070" s="94">
        <f>Base!A3138</f>
        <v>43915</v>
      </c>
      <c r="B2070" s="10">
        <f>VLOOKUP($A2070,Tabela__10.32.17.251_sql_prd_IHF_INDICES[#All],2,0)</f>
        <v>3460.08</v>
      </c>
      <c r="C2070" s="11">
        <f>VLOOKUP($A2070,Tabela__10.32.17.251_sql_prd_IHF_INDICES[#All],3,0)</f>
        <v>1.1089584556986276</v>
      </c>
      <c r="D2070" s="11">
        <f>VLOOKUP($A2070,Tabela__10.32.17.251_sql_prd_IHF_INDICES[#All],4,0)</f>
        <v>-6.8473678259324489</v>
      </c>
      <c r="E2070" s="11">
        <f>VLOOKUP($A2070,Tabela__10.32.17.251_sql_prd_IHF_INDICES[#All],5,0)</f>
        <v>-7.7936544313984673</v>
      </c>
      <c r="F2070" s="11">
        <f>VLOOKUP($A2070,Tabela__10.32.17.251_sql_prd_IHF_INDICES[#All],6,0)</f>
        <v>0.27793154015807175</v>
      </c>
    </row>
    <row r="2071" spans="1:6">
      <c r="A2071" s="94">
        <f>Base!A3139</f>
        <v>43916</v>
      </c>
      <c r="B2071" s="10">
        <f>VLOOKUP($A2071,Tabela__10.32.17.251_sql_prd_IHF_INDICES[#All],2,0)</f>
        <v>3491.76</v>
      </c>
      <c r="C2071" s="11">
        <f>VLOOKUP($A2071,Tabela__10.32.17.251_sql_prd_IHF_INDICES[#All],3,0)</f>
        <v>0.91558576680308423</v>
      </c>
      <c r="D2071" s="11">
        <f>VLOOKUP($A2071,Tabela__10.32.17.251_sql_prd_IHF_INDICES[#All],4,0)</f>
        <v>-5.9944755843442499</v>
      </c>
      <c r="E2071" s="11">
        <f>VLOOKUP($A2071,Tabela__10.32.17.251_sql_prd_IHF_INDICES[#All],5,0)</f>
        <v>-6.9494262552830861</v>
      </c>
      <c r="F2071" s="11">
        <f>VLOOKUP($A2071,Tabela__10.32.17.251_sql_prd_IHF_INDICES[#All],6,0)</f>
        <v>1.0627952208946967</v>
      </c>
    </row>
    <row r="2072" spans="1:6">
      <c r="A2072" s="94">
        <f>Base!A3140</f>
        <v>43917</v>
      </c>
      <c r="B2072" s="10">
        <f>VLOOKUP($A2072,Tabela__10.32.17.251_sql_prd_IHF_INDICES[#All],2,0)</f>
        <v>3473.82</v>
      </c>
      <c r="C2072" s="11">
        <f>VLOOKUP($A2072,Tabela__10.32.17.251_sql_prd_IHF_INDICES[#All],3,0)</f>
        <v>-0.51378101587737923</v>
      </c>
      <c r="D2072" s="11">
        <f>VLOOKUP($A2072,Tabela__10.32.17.251_sql_prd_IHF_INDICES[#All],4,0)</f>
        <v>-6.4774581226678674</v>
      </c>
      <c r="E2072" s="11">
        <f>VLOOKUP($A2072,Tabela__10.32.17.251_sql_prd_IHF_INDICES[#All],5,0)</f>
        <v>-7.4275024383484212</v>
      </c>
      <c r="F2072" s="11">
        <f>VLOOKUP($A2072,Tabela__10.32.17.251_sql_prd_IHF_INDICES[#All],6,0)</f>
        <v>1.1224769013116864</v>
      </c>
    </row>
    <row r="2073" spans="1:6">
      <c r="A2073" s="94">
        <f>Base!A3141</f>
        <v>43920</v>
      </c>
      <c r="B2073" s="10">
        <f>VLOOKUP($A2073,Tabela__10.32.17.251_sql_prd_IHF_INDICES[#All],2,0)</f>
        <v>3488.84</v>
      </c>
      <c r="C2073" s="11">
        <f>VLOOKUP($A2073,Tabela__10.32.17.251_sql_prd_IHF_INDICES[#All],3,0)</f>
        <v>0.4323770373824809</v>
      </c>
      <c r="D2073" s="11">
        <f>VLOOKUP($A2073,Tabela__10.32.17.251_sql_prd_IHF_INDICES[#All],4,0)</f>
        <v>-6.0730881268138752</v>
      </c>
      <c r="E2073" s="11">
        <f>VLOOKUP($A2073,Tabela__10.32.17.251_sql_prd_IHF_INDICES[#All],5,0)</f>
        <v>-7.0272402159603846</v>
      </c>
      <c r="F2073" s="11">
        <f>VLOOKUP($A2073,Tabela__10.32.17.251_sql_prd_IHF_INDICES[#All],6,0)</f>
        <v>1.1096781672486955</v>
      </c>
    </row>
    <row r="2074" spans="1:6">
      <c r="A2074" s="94">
        <f>Base!A3142</f>
        <v>43921</v>
      </c>
      <c r="B2074" s="10">
        <f>VLOOKUP($A2074,Tabela__10.32.17.251_sql_prd_IHF_INDICES[#All],2,0)</f>
        <v>3482.69</v>
      </c>
      <c r="C2074" s="11">
        <f>VLOOKUP($A2074,Tabela__10.32.17.251_sql_prd_IHF_INDICES[#All],3,0)</f>
        <v>-0.17627635546485498</v>
      </c>
      <c r="D2074" s="11">
        <f>VLOOKUP($A2074,Tabela__10.32.17.251_sql_prd_IHF_INDICES[#All],4,0)</f>
        <v>-6.2386590638646151</v>
      </c>
      <c r="E2074" s="11">
        <f>VLOOKUP($A2074,Tabela__10.32.17.251_sql_prd_IHF_INDICES[#All],5,0)</f>
        <v>-7.1911292084827831</v>
      </c>
      <c r="F2074" s="11">
        <f>VLOOKUP($A2074,Tabela__10.32.17.251_sql_prd_IHF_INDICES[#All],6,0)</f>
        <v>0.93144571155323597</v>
      </c>
    </row>
    <row r="2075" spans="1:6">
      <c r="A2075" s="94">
        <f>Base!A3143</f>
        <v>43922</v>
      </c>
      <c r="B2075" s="10">
        <f>VLOOKUP($A2075,Tabela__10.32.17.251_sql_prd_IHF_INDICES[#All],2,0)</f>
        <v>3464.66</v>
      </c>
      <c r="C2075" s="11">
        <f>VLOOKUP($A2075,Tabela__10.32.17.251_sql_prd_IHF_INDICES[#All],3,0)</f>
        <v>-0.51770326959907909</v>
      </c>
      <c r="D2075" s="11">
        <f>VLOOKUP($A2075,Tabela__10.32.17.251_sql_prd_IHF_INDICES[#All],4,0)</f>
        <v>-0.51770326959907909</v>
      </c>
      <c r="E2075" s="11">
        <f>VLOOKUP($A2075,Tabela__10.32.17.251_sql_prd_IHF_INDICES[#All],5,0)</f>
        <v>-7.6716037670484516</v>
      </c>
      <c r="F2075" s="11">
        <f>VLOOKUP($A2075,Tabela__10.32.17.251_sql_prd_IHF_INDICES[#All],6,0)</f>
        <v>0.26421417264499425</v>
      </c>
    </row>
    <row r="2076" spans="1:6">
      <c r="A2076" s="94">
        <f>Base!A3144</f>
        <v>43923</v>
      </c>
      <c r="B2076" s="10">
        <f>VLOOKUP($A2076,Tabela__10.32.17.251_sql_prd_IHF_INDICES[#All],2,0)</f>
        <v>3471.63</v>
      </c>
      <c r="C2076" s="11">
        <f>VLOOKUP($A2076,Tabela__10.32.17.251_sql_prd_IHF_INDICES[#All],3,0)</f>
        <v>0.2011741411855672</v>
      </c>
      <c r="D2076" s="11">
        <f>VLOOKUP($A2076,Tabela__10.32.17.251_sql_prd_IHF_INDICES[#All],4,0)</f>
        <v>-0.31757061352001292</v>
      </c>
      <c r="E2076" s="11">
        <f>VLOOKUP($A2076,Tabela__10.32.17.251_sql_prd_IHF_INDICES[#All],5,0)</f>
        <v>-7.4858629088563999</v>
      </c>
      <c r="F2076" s="11">
        <f>VLOOKUP($A2076,Tabela__10.32.17.251_sql_prd_IHF_INDICES[#All],6,0)</f>
        <v>0.45341959976388235</v>
      </c>
    </row>
    <row r="2077" spans="1:6">
      <c r="A2077" s="94">
        <f>Base!A3145</f>
        <v>43924</v>
      </c>
      <c r="B2077" s="10">
        <f>VLOOKUP($A2077,Tabela__10.32.17.251_sql_prd_IHF_INDICES[#All],2,0)</f>
        <v>3459.45</v>
      </c>
      <c r="C2077" s="11">
        <f>VLOOKUP($A2077,Tabela__10.32.17.251_sql_prd_IHF_INDICES[#All],3,0)</f>
        <v>-0.35084383992534107</v>
      </c>
      <c r="D2077" s="11">
        <f>VLOOKUP($A2077,Tabela__10.32.17.251_sql_prd_IHF_INDICES[#All],4,0)</f>
        <v>-0.66730027651040746</v>
      </c>
      <c r="E2077" s="11">
        <f>VLOOKUP($A2077,Tabela__10.32.17.251_sql_prd_IHF_INDICES[#All],5,0)</f>
        <v>-7.8104430599007628</v>
      </c>
      <c r="F2077" s="11">
        <f>VLOOKUP($A2077,Tabela__10.32.17.251_sql_prd_IHF_INDICES[#All],6,0)</f>
        <v>0.22568850929698403</v>
      </c>
    </row>
    <row r="2078" spans="1:6">
      <c r="A2078" s="94">
        <f>Base!A3146</f>
        <v>43927</v>
      </c>
      <c r="B2078" s="10">
        <f>VLOOKUP($A2078,Tabela__10.32.17.251_sql_prd_IHF_INDICES[#All],2,0)</f>
        <v>3491.37</v>
      </c>
      <c r="C2078" s="11">
        <f>VLOOKUP($A2078,Tabela__10.32.17.251_sql_prd_IHF_INDICES[#All],3,0)</f>
        <v>0.92269002298053238</v>
      </c>
      <c r="D2078" s="11">
        <f>VLOOKUP($A2078,Tabela__10.32.17.251_sql_prd_IHF_INDICES[#All],4,0)</f>
        <v>0.24923263339544643</v>
      </c>
      <c r="E2078" s="11">
        <f>VLOOKUP($A2078,Tabela__10.32.17.251_sql_prd_IHF_INDICES[#All],5,0)</f>
        <v>-6.9598192157845133</v>
      </c>
      <c r="F2078" s="11">
        <f>VLOOKUP($A2078,Tabela__10.32.17.251_sql_prd_IHF_INDICES[#All],6,0)</f>
        <v>0.98077779641700946</v>
      </c>
    </row>
    <row r="2079" spans="1:6">
      <c r="A2079" s="94">
        <f>Base!A3147</f>
        <v>43928</v>
      </c>
      <c r="B2079" s="10">
        <f>VLOOKUP($A2079,Tabela__10.32.17.251_sql_prd_IHF_INDICES[#All],2,0)</f>
        <v>3502.44</v>
      </c>
      <c r="C2079" s="11">
        <f>VLOOKUP($A2079,Tabela__10.32.17.251_sql_prd_IHF_INDICES[#All],3,0)</f>
        <v>0.31706751218003593</v>
      </c>
      <c r="D2079" s="11">
        <f>VLOOKUP($A2079,Tabela__10.32.17.251_sql_prd_IHF_INDICES[#All],4,0)</f>
        <v>0.56709038128572864</v>
      </c>
      <c r="E2079" s="11">
        <f>VLOOKUP($A2079,Tabela__10.32.17.251_sql_prd_IHF_INDICES[#All],5,0)</f>
        <v>-6.6648190292441845</v>
      </c>
      <c r="F2079" s="11">
        <f>VLOOKUP($A2079,Tabela__10.32.17.251_sql_prd_IHF_INDICES[#All],6,0)</f>
        <v>1.3009550363561662</v>
      </c>
    </row>
    <row r="2080" spans="1:6">
      <c r="A2080" s="94">
        <f>Base!A3148</f>
        <v>43929</v>
      </c>
      <c r="B2080" s="10">
        <f>VLOOKUP($A2080,Tabela__10.32.17.251_sql_prd_IHF_INDICES[#All],2,0)</f>
        <v>3517.42</v>
      </c>
      <c r="C2080" s="11">
        <f>VLOOKUP($A2080,Tabela__10.32.17.251_sql_prd_IHF_INDICES[#All],3,0)</f>
        <v>0.42770183072371459</v>
      </c>
      <c r="D2080" s="11">
        <f>VLOOKUP($A2080,Tabela__10.32.17.251_sql_prd_IHF_INDICES[#All],4,0)</f>
        <v>0.99721766795206612</v>
      </c>
      <c r="E2080" s="11">
        <f>VLOOKUP($A2080,Tabela__10.32.17.251_sql_prd_IHF_INDICES[#All],5,0)</f>
        <v>-6.2656227515229705</v>
      </c>
      <c r="F2080" s="11">
        <f>VLOOKUP($A2080,Tabela__10.32.17.251_sql_prd_IHF_INDICES[#All],6,0)</f>
        <v>1.7551168004628748</v>
      </c>
    </row>
    <row r="2081" spans="1:6">
      <c r="A2081" s="94">
        <f>Base!A3149</f>
        <v>43930</v>
      </c>
      <c r="B2081" s="10">
        <f>VLOOKUP($A2081,Tabela__10.32.17.251_sql_prd_IHF_INDICES[#All],2,0)</f>
        <v>3522.58</v>
      </c>
      <c r="C2081" s="11">
        <f>VLOOKUP($A2081,Tabela__10.32.17.251_sql_prd_IHF_INDICES[#All],3,0)</f>
        <v>0.14669843237371527</v>
      </c>
      <c r="D2081" s="11">
        <f>VLOOKUP($A2081,Tabela__10.32.17.251_sql_prd_IHF_INDICES[#All],4,0)</f>
        <v>1.145379003012037</v>
      </c>
      <c r="E2081" s="11">
        <f>VLOOKUP($A2081,Tabela__10.32.17.251_sql_prd_IHF_INDICES[#All],5,0)</f>
        <v>-6.1281158895041816</v>
      </c>
      <c r="F2081" s="11">
        <f>VLOOKUP($A2081,Tabela__10.32.17.251_sql_prd_IHF_INDICES[#All],6,0)</f>
        <v>2.0608729664344017</v>
      </c>
    </row>
    <row r="2082" spans="1:6">
      <c r="A2082" s="94">
        <f>Base!A3150</f>
        <v>43934</v>
      </c>
      <c r="B2082" s="10">
        <f>VLOOKUP($A2082,Tabela__10.32.17.251_sql_prd_IHF_INDICES[#All],2,0)</f>
        <v>3530.2</v>
      </c>
      <c r="C2082" s="11">
        <f>VLOOKUP($A2082,Tabela__10.32.17.251_sql_prd_IHF_INDICES[#All],3,0)</f>
        <v>0.21631872093748061</v>
      </c>
      <c r="D2082" s="11">
        <f>VLOOKUP($A2082,Tabela__10.32.17.251_sql_prd_IHF_INDICES[#All],4,0)</f>
        <v>1.3641753931587397</v>
      </c>
      <c r="E2082" s="11">
        <f>VLOOKUP($A2082,Tabela__10.32.17.251_sql_prd_IHF_INDICES[#All],5,0)</f>
        <v>-5.9250534304764235</v>
      </c>
      <c r="F2082" s="11">
        <f>VLOOKUP($A2082,Tabela__10.32.17.251_sql_prd_IHF_INDICES[#All],6,0)</f>
        <v>2.5719997210664536</v>
      </c>
    </row>
    <row r="2083" spans="1:6">
      <c r="A2083" s="94">
        <f>Base!A3151</f>
        <v>43935</v>
      </c>
      <c r="B2083" s="10">
        <f>VLOOKUP($A2083,Tabela__10.32.17.251_sql_prd_IHF_INDICES[#All],2,0)</f>
        <v>3550.84</v>
      </c>
      <c r="C2083" s="11">
        <f>VLOOKUP($A2083,Tabela__10.32.17.251_sql_prd_IHF_INDICES[#All],3,0)</f>
        <v>0.58466942382868758</v>
      </c>
      <c r="D2083" s="11">
        <f>VLOOKUP($A2083,Tabela__10.32.17.251_sql_prd_IHF_INDICES[#All],4,0)</f>
        <v>1.956820733398601</v>
      </c>
      <c r="E2083" s="11">
        <f>VLOOKUP($A2083,Tabela__10.32.17.251_sql_prd_IHF_INDICES[#All],5,0)</f>
        <v>-5.3750259824012492</v>
      </c>
      <c r="F2083" s="11">
        <f>VLOOKUP($A2083,Tabela__10.32.17.251_sql_prd_IHF_INDICES[#All],6,0)</f>
        <v>3.1717068408451787</v>
      </c>
    </row>
    <row r="2084" spans="1:6">
      <c r="A2084" s="94">
        <f>Base!A3152</f>
        <v>43936</v>
      </c>
      <c r="B2084" s="10">
        <f>VLOOKUP($A2084,Tabela__10.32.17.251_sql_prd_IHF_INDICES[#All],2,0)</f>
        <v>3550.16</v>
      </c>
      <c r="C2084" s="11">
        <f>VLOOKUP($A2084,Tabela__10.32.17.251_sql_prd_IHF_INDICES[#All],3,0)</f>
        <v>-1.9150398215639353E-2</v>
      </c>
      <c r="D2084" s="11">
        <f>VLOOKUP($A2084,Tabela__10.32.17.251_sql_prd_IHF_INDICES[#All],4,0)</f>
        <v>1.9372955962201566</v>
      </c>
      <c r="E2084" s="11">
        <f>VLOOKUP($A2084,Tabela__10.32.17.251_sql_prd_IHF_INDICES[#All],5,0)</f>
        <v>-5.3931470417370679</v>
      </c>
      <c r="F2084" s="11">
        <f>VLOOKUP($A2084,Tabela__10.32.17.251_sql_prd_IHF_INDICES[#All],6,0)</f>
        <v>3.148951995769611</v>
      </c>
    </row>
    <row r="2085" spans="1:6">
      <c r="A2085" s="94">
        <f>Base!A3153</f>
        <v>43937</v>
      </c>
      <c r="B2085" s="10">
        <f>VLOOKUP($A2085,Tabela__10.32.17.251_sql_prd_IHF_INDICES[#All],2,0)</f>
        <v>3554.02</v>
      </c>
      <c r="C2085" s="11">
        <f>VLOOKUP($A2085,Tabela__10.32.17.251_sql_prd_IHF_INDICES[#All],3,0)</f>
        <v>0.10872749397210502</v>
      </c>
      <c r="D2085" s="11">
        <f>VLOOKUP($A2085,Tabela__10.32.17.251_sql_prd_IHF_INDICES[#All],4,0)</f>
        <v>2.0481294631448765</v>
      </c>
      <c r="E2085" s="11">
        <f>VLOOKUP($A2085,Tabela__10.32.17.251_sql_prd_IHF_INDICES[#All],5,0)</f>
        <v>-5.2902833813896706</v>
      </c>
      <c r="F2085" s="11">
        <f>VLOOKUP($A2085,Tabela__10.32.17.251_sql_prd_IHF_INDICES[#All],6,0)</f>
        <v>3.2005342935129688</v>
      </c>
    </row>
    <row r="2086" spans="1:6">
      <c r="A2086" s="94">
        <f>Base!A3154</f>
        <v>43938</v>
      </c>
      <c r="B2086" s="10">
        <f>VLOOKUP($A2086,Tabela__10.32.17.251_sql_prd_IHF_INDICES[#All],2,0)</f>
        <v>3563.62</v>
      </c>
      <c r="C2086" s="11">
        <f>VLOOKUP($A2086,Tabela__10.32.17.251_sql_prd_IHF_INDICES[#All],3,0)</f>
        <v>0.27011665663108086</v>
      </c>
      <c r="D2086" s="11">
        <f>VLOOKUP($A2086,Tabela__10.32.17.251_sql_prd_IHF_INDICES[#All],4,0)</f>
        <v>2.3237784586052745</v>
      </c>
      <c r="E2086" s="11">
        <f>VLOOKUP($A2086,Tabela__10.32.17.251_sql_prd_IHF_INDICES[#All],5,0)</f>
        <v>-5.0344566613547137</v>
      </c>
      <c r="F2086" s="11">
        <f>VLOOKUP($A2086,Tabela__10.32.17.251_sql_prd_IHF_INDICES[#All],6,0)</f>
        <v>3.5228840762850933</v>
      </c>
    </row>
    <row r="2087" spans="1:6">
      <c r="A2087" s="94">
        <f>Base!A3155</f>
        <v>43941</v>
      </c>
      <c r="B2087" s="10">
        <f>VLOOKUP($A2087,Tabela__10.32.17.251_sql_prd_IHF_INDICES[#All],2,0)</f>
        <v>3572.06</v>
      </c>
      <c r="C2087" s="11">
        <f>VLOOKUP($A2087,Tabela__10.32.17.251_sql_prd_IHF_INDICES[#All],3,0)</f>
        <v>0.23683782221448624</v>
      </c>
      <c r="D2087" s="11">
        <f>VLOOKUP($A2087,Tabela__10.32.17.251_sql_prd_IHF_INDICES[#All],4,0)</f>
        <v>2.5661198671142138</v>
      </c>
      <c r="E2087" s="11">
        <f>VLOOKUP($A2087,Tabela__10.32.17.251_sql_prd_IHF_INDICES[#All],5,0)</f>
        <v>-4.8095423366573016</v>
      </c>
      <c r="F2087" s="11">
        <f>VLOOKUP($A2087,Tabela__10.32.17.251_sql_prd_IHF_INDICES[#All],6,0)</f>
        <v>3.4734875367524509</v>
      </c>
    </row>
    <row r="2088" spans="1:6">
      <c r="A2088" s="94">
        <f>Base!A3156</f>
        <v>43943</v>
      </c>
      <c r="B2088" s="10">
        <f>VLOOKUP($A2088,Tabela__10.32.17.251_sql_prd_IHF_INDICES[#All],2,0)</f>
        <v>3599.5</v>
      </c>
      <c r="C2088" s="11">
        <f>VLOOKUP($A2088,Tabela__10.32.17.251_sql_prd_IHF_INDICES[#All],3,0)</f>
        <v>0.76818418503608044</v>
      </c>
      <c r="D2088" s="11">
        <f>VLOOKUP($A2088,Tabela__10.32.17.251_sql_prd_IHF_INDICES[#All],4,0)</f>
        <v>3.3540165791385412</v>
      </c>
      <c r="E2088" s="11">
        <f>VLOOKUP($A2088,Tabela__10.32.17.251_sql_prd_IHF_INDICES[#All],5,0)</f>
        <v>-4.0783042952240329</v>
      </c>
      <c r="F2088" s="11">
        <f>VLOOKUP($A2088,Tabela__10.32.17.251_sql_prd_IHF_INDICES[#All],6,0)</f>
        <v>4.2369519198190542</v>
      </c>
    </row>
    <row r="2089" spans="1:6">
      <c r="A2089" s="94">
        <f>Base!A3157</f>
        <v>43944</v>
      </c>
      <c r="B2089" s="10">
        <f>VLOOKUP($A2089,Tabela__10.32.17.251_sql_prd_IHF_INDICES[#All],2,0)</f>
        <v>3590.7</v>
      </c>
      <c r="C2089" s="11">
        <f>VLOOKUP($A2089,Tabela__10.32.17.251_sql_prd_IHF_INDICES[#All],3,0)</f>
        <v>-0.24447839977774777</v>
      </c>
      <c r="D2089" s="11">
        <f>VLOOKUP($A2089,Tabela__10.32.17.251_sql_prd_IHF_INDICES[#All],4,0)</f>
        <v>3.101338333299819</v>
      </c>
      <c r="E2089" s="11">
        <f>VLOOKUP($A2089,Tabela__10.32.17.251_sql_prd_IHF_INDICES[#All],5,0)</f>
        <v>-4.31281212192276</v>
      </c>
      <c r="F2089" s="11">
        <f>VLOOKUP($A2089,Tabela__10.32.17.251_sql_prd_IHF_INDICES[#All],6,0)</f>
        <v>3.7270920477918246</v>
      </c>
    </row>
    <row r="2090" spans="1:6">
      <c r="A2090" s="94">
        <f>Base!A3158</f>
        <v>43945</v>
      </c>
      <c r="B2090" s="10">
        <f>VLOOKUP($A2090,Tabela__10.32.17.251_sql_prd_IHF_INDICES[#All],2,0)</f>
        <v>3553.96</v>
      </c>
      <c r="C2090" s="11">
        <f>VLOOKUP($A2090,Tabela__10.32.17.251_sql_prd_IHF_INDICES[#All],3,0)</f>
        <v>-1.0231988191717445</v>
      </c>
      <c r="D2090" s="11">
        <f>VLOOKUP($A2090,Tabela__10.32.17.251_sql_prd_IHF_INDICES[#All],4,0)</f>
        <v>2.0464066569232386</v>
      </c>
      <c r="E2090" s="11">
        <f>VLOOKUP($A2090,Tabela__10.32.17.251_sql_prd_IHF_INDICES[#All],5,0)</f>
        <v>-5.2918822983898934</v>
      </c>
      <c r="F2090" s="11">
        <f>VLOOKUP($A2090,Tabela__10.32.17.251_sql_prd_IHF_INDICES[#All],6,0)</f>
        <v>2.7559965766891015</v>
      </c>
    </row>
    <row r="2091" spans="1:6">
      <c r="A2091" s="94">
        <f>Base!A3159</f>
        <v>43948</v>
      </c>
      <c r="B2091" s="10">
        <f>VLOOKUP($A2091,Tabela__10.32.17.251_sql_prd_IHF_INDICES[#All],2,0)</f>
        <v>3563.46</v>
      </c>
      <c r="C2091" s="11">
        <f>VLOOKUP($A2091,Tabela__10.32.17.251_sql_prd_IHF_INDICES[#All],3,0)</f>
        <v>0.26730745422007818</v>
      </c>
      <c r="D2091" s="11">
        <f>VLOOKUP($A2091,Tabela__10.32.17.251_sql_prd_IHF_INDICES[#All],4,0)</f>
        <v>2.3191843086809438</v>
      </c>
      <c r="E2091" s="11">
        <f>VLOOKUP($A2091,Tabela__10.32.17.251_sql_prd_IHF_INDICES[#All],5,0)</f>
        <v>-5.0387204400219598</v>
      </c>
      <c r="F2091" s="11">
        <f>VLOOKUP($A2091,Tabela__10.32.17.251_sql_prd_IHF_INDICES[#All],6,0)</f>
        <v>2.7985402933837333</v>
      </c>
    </row>
    <row r="2092" spans="1:6">
      <c r="A2092" s="94">
        <f>Base!A3160</f>
        <v>43949</v>
      </c>
      <c r="B2092" s="10">
        <f>VLOOKUP($A2092,Tabela__10.32.17.251_sql_prd_IHF_INDICES[#All],2,0)</f>
        <v>3582.75</v>
      </c>
      <c r="C2092" s="11">
        <f>VLOOKUP($A2092,Tabela__10.32.17.251_sql_prd_IHF_INDICES[#All],3,0)</f>
        <v>0.54132781061102531</v>
      </c>
      <c r="D2092" s="11">
        <f>VLOOKUP($A2092,Tabela__10.32.17.251_sql_prd_IHF_INDICES[#All],4,0)</f>
        <v>2.8730665089341745</v>
      </c>
      <c r="E2092" s="11">
        <f>VLOOKUP($A2092,Tabela__10.32.17.251_sql_prd_IHF_INDICES[#All],5,0)</f>
        <v>-4.5246686244516994</v>
      </c>
      <c r="F2092" s="11">
        <f>VLOOKUP($A2092,Tabela__10.32.17.251_sql_prd_IHF_INDICES[#All],6,0)</f>
        <v>3.3550173808940098</v>
      </c>
    </row>
    <row r="2093" spans="1:6">
      <c r="A2093" s="94">
        <f>Base!A3161</f>
        <v>43950</v>
      </c>
      <c r="B2093" s="10">
        <f>VLOOKUP($A2093,Tabela__10.32.17.251_sql_prd_IHF_INDICES[#All],2,0)</f>
        <v>3593.61</v>
      </c>
      <c r="C2093" s="11">
        <f>VLOOKUP($A2093,Tabela__10.32.17.251_sql_prd_IHF_INDICES[#All],3,0)</f>
        <v>0.3031191124136523</v>
      </c>
      <c r="D2093" s="11">
        <f>VLOOKUP($A2093,Tabela__10.32.17.251_sql_prd_IHF_INDICES[#All],4,0)</f>
        <v>3.1848944350487685</v>
      </c>
      <c r="E2093" s="11">
        <f>VLOOKUP($A2093,Tabela__10.32.17.251_sql_prd_IHF_INDICES[#All],5,0)</f>
        <v>-4.2352646474121514</v>
      </c>
      <c r="F2093" s="11">
        <f>VLOOKUP($A2093,Tabela__10.32.17.251_sql_prd_IHF_INDICES[#All],6,0)</f>
        <v>3.6829622961603636</v>
      </c>
    </row>
    <row r="2094" spans="1:6">
      <c r="A2094" s="94">
        <f>Base!A3162</f>
        <v>43951</v>
      </c>
      <c r="B2094" s="10">
        <f>VLOOKUP($A2094,Tabela__10.32.17.251_sql_prd_IHF_INDICES[#All],2,0)</f>
        <v>3583.65</v>
      </c>
      <c r="C2094" s="11">
        <f>VLOOKUP($A2094,Tabela__10.32.17.251_sql_prd_IHF_INDICES[#All],3,0)</f>
        <v>-0.27715862322288398</v>
      </c>
      <c r="D2094" s="11">
        <f>VLOOKUP($A2094,Tabela__10.32.17.251_sql_prd_IHF_INDICES[#All],4,0)</f>
        <v>2.8989086022586097</v>
      </c>
      <c r="E2094" s="11">
        <f>VLOOKUP($A2094,Tabela__10.32.17.251_sql_prd_IHF_INDICES[#All],5,0)</f>
        <v>-4.5006848694484241</v>
      </c>
      <c r="F2094" s="11">
        <f>VLOOKUP($A2094,Tabela__10.32.17.251_sql_prd_IHF_INDICES[#All],6,0)</f>
        <v>3.3219641163293012</v>
      </c>
    </row>
    <row r="2095" spans="1:6">
      <c r="A2095" s="94">
        <f>Base!A3163</f>
        <v>43955</v>
      </c>
      <c r="B2095" s="10">
        <f>VLOOKUP($A2095,Tabela__10.32.17.251_sql_prd_IHF_INDICES[#All],2,0)</f>
        <v>3575.37</v>
      </c>
      <c r="C2095" s="11">
        <f>VLOOKUP($A2095,Tabela__10.32.17.251_sql_prd_IHF_INDICES[#All],3,0)</f>
        <v>-0.23104934912728803</v>
      </c>
      <c r="D2095" s="11">
        <f>VLOOKUP($A2095,Tabela__10.32.17.251_sql_prd_IHF_INDICES[#All],4,0)</f>
        <v>-0.23104934912728803</v>
      </c>
      <c r="E2095" s="11">
        <f>VLOOKUP($A2095,Tabela__10.32.17.251_sql_prd_IHF_INDICES[#All],5,0)</f>
        <v>-4.7213354154785891</v>
      </c>
      <c r="F2095" s="11">
        <f>VLOOKUP($A2095,Tabela__10.32.17.251_sql_prd_IHF_INDICES[#All],6,0)</f>
        <v>2.9926717135054792</v>
      </c>
    </row>
    <row r="2096" spans="1:6">
      <c r="A2096" s="94">
        <f>Base!A3164</f>
        <v>43956</v>
      </c>
      <c r="B2096" s="10">
        <f>VLOOKUP($A2096,Tabela__10.32.17.251_sql_prd_IHF_INDICES[#All],2,0)</f>
        <v>3581.44</v>
      </c>
      <c r="C2096" s="11">
        <f>VLOOKUP($A2096,Tabela__10.32.17.251_sql_prd_IHF_INDICES[#All],3,0)</f>
        <v>0.16977263891568839</v>
      </c>
      <c r="D2096" s="11">
        <f>VLOOKUP($A2096,Tabela__10.32.17.251_sql_prd_IHF_INDICES[#All],4,0)</f>
        <v>-6.1668968788808343E-2</v>
      </c>
      <c r="E2096" s="11">
        <f>VLOOKUP($A2096,Tabela__10.32.17.251_sql_prd_IHF_INDICES[#All],5,0)</f>
        <v>-4.559578312289803</v>
      </c>
      <c r="F2096" s="11">
        <f>VLOOKUP($A2096,Tabela__10.32.17.251_sql_prd_IHF_INDICES[#All],6,0)</f>
        <v>3.1675250901632701</v>
      </c>
    </row>
    <row r="2097" spans="1:6">
      <c r="A2097" s="94">
        <f>Base!A3165</f>
        <v>43957</v>
      </c>
      <c r="B2097" s="10">
        <f>VLOOKUP($A2097,Tabela__10.32.17.251_sql_prd_IHF_INDICES[#All],2,0)</f>
        <v>3587.63</v>
      </c>
      <c r="C2097" s="11">
        <f>VLOOKUP($A2097,Tabela__10.32.17.251_sql_prd_IHF_INDICES[#All],3,0)</f>
        <v>0.17283550750535337</v>
      </c>
      <c r="D2097" s="11">
        <f>VLOOKUP($A2097,Tabela__10.32.17.251_sql_prd_IHF_INDICES[#All],4,0)</f>
        <v>0.11105995284137471</v>
      </c>
      <c r="E2097" s="11">
        <f>VLOOKUP($A2097,Tabela__10.32.17.251_sql_prd_IHF_INDICES[#All],5,0)</f>
        <v>-4.3946233751005925</v>
      </c>
      <c r="F2097" s="11">
        <f>VLOOKUP($A2097,Tabela__10.32.17.251_sql_prd_IHF_INDICES[#All],6,0)</f>
        <v>3.381273611139135</v>
      </c>
    </row>
    <row r="2098" spans="1:6">
      <c r="A2098" s="94">
        <f>Base!A3166</f>
        <v>43958</v>
      </c>
      <c r="B2098" s="10">
        <f>VLOOKUP($A2098,Tabela__10.32.17.251_sql_prd_IHF_INDICES[#All],2,0)</f>
        <v>3594.54</v>
      </c>
      <c r="C2098" s="11">
        <f>VLOOKUP($A2098,Tabela__10.32.17.251_sql_prd_IHF_INDICES[#All],3,0)</f>
        <v>0.19260626095778388</v>
      </c>
      <c r="D2098" s="11">
        <f>VLOOKUP($A2098,Tabela__10.32.17.251_sql_prd_IHF_INDICES[#All],4,0)</f>
        <v>0.30388012222175576</v>
      </c>
      <c r="E2098" s="11">
        <f>VLOOKUP($A2098,Tabela__10.32.17.251_sql_prd_IHF_INDICES[#All],5,0)</f>
        <v>-4.2104814339087637</v>
      </c>
      <c r="F2098" s="11">
        <f>VLOOKUP($A2098,Tabela__10.32.17.251_sql_prd_IHF_INDICES[#All],6,0)</f>
        <v>3.5663658679943255</v>
      </c>
    </row>
    <row r="2099" spans="1:6">
      <c r="A2099" s="94">
        <f>Base!A3167</f>
        <v>43959</v>
      </c>
      <c r="B2099" s="10">
        <f>VLOOKUP($A2099,Tabela__10.32.17.251_sql_prd_IHF_INDICES[#All],2,0)</f>
        <v>3602.11</v>
      </c>
      <c r="C2099" s="11">
        <f>VLOOKUP($A2099,Tabela__10.32.17.251_sql_prd_IHF_INDICES[#All],3,0)</f>
        <v>0.21059718350608936</v>
      </c>
      <c r="D2099" s="11">
        <f>VLOOKUP($A2099,Tabela__10.32.17.251_sql_prd_IHF_INDICES[#All],4,0)</f>
        <v>0.51511726870647756</v>
      </c>
      <c r="E2099" s="11">
        <f>VLOOKUP($A2099,Tabela__10.32.17.251_sql_prd_IHF_INDICES[#All],5,0)</f>
        <v>-4.0087514057145279</v>
      </c>
      <c r="F2099" s="11">
        <f>VLOOKUP($A2099,Tabela__10.32.17.251_sql_prd_IHF_INDICES[#All],6,0)</f>
        <v>3.6357725261383367</v>
      </c>
    </row>
    <row r="2100" spans="1:6">
      <c r="A2100" s="94">
        <f>Base!A3168</f>
        <v>43962</v>
      </c>
      <c r="B2100" s="10">
        <f>VLOOKUP($A2100,Tabela__10.32.17.251_sql_prd_IHF_INDICES[#All],2,0)</f>
        <v>3599.47</v>
      </c>
      <c r="C2100" s="11">
        <f>VLOOKUP($A2100,Tabela__10.32.17.251_sql_prd_IHF_INDICES[#All],3,0)</f>
        <v>-7.3290377029022746E-2</v>
      </c>
      <c r="D2100" s="11">
        <f>VLOOKUP($A2100,Tabela__10.32.17.251_sql_prd_IHF_INDICES[#All],4,0)</f>
        <v>0.44144936028909232</v>
      </c>
      <c r="E2100" s="11">
        <f>VLOOKUP($A2100,Tabela__10.32.17.251_sql_prd_IHF_INDICES[#All],5,0)</f>
        <v>-4.0791037537241444</v>
      </c>
      <c r="F2100" s="11">
        <f>VLOOKUP($A2100,Tabela__10.32.17.251_sql_prd_IHF_INDICES[#All],6,0)</f>
        <v>3.6122833176932545</v>
      </c>
    </row>
    <row r="2101" spans="1:6">
      <c r="A2101" s="94">
        <f>Base!A3169</f>
        <v>43963</v>
      </c>
      <c r="B2101" s="10">
        <f>VLOOKUP($A2101,Tabela__10.32.17.251_sql_prd_IHF_INDICES[#All],2,0)</f>
        <v>3586.3</v>
      </c>
      <c r="C2101" s="11">
        <f>VLOOKUP($A2101,Tabela__10.32.17.251_sql_prd_IHF_INDICES[#All],3,0)</f>
        <v>-0.36588720005999997</v>
      </c>
      <c r="D2101" s="11">
        <f>VLOOKUP($A2101,Tabela__10.32.17.251_sql_prd_IHF_INDICES[#All],4,0)</f>
        <v>7.3946953525050318E-2</v>
      </c>
      <c r="E2101" s="11">
        <f>VLOOKUP($A2101,Tabela__10.32.17.251_sql_prd_IHF_INDICES[#All],5,0)</f>
        <v>-4.4300660352721071</v>
      </c>
      <c r="F2101" s="11">
        <f>VLOOKUP($A2101,Tabela__10.32.17.251_sql_prd_IHF_INDICES[#All],6,0)</f>
        <v>3.2331792353438971</v>
      </c>
    </row>
    <row r="2102" spans="1:6">
      <c r="A2102" s="94">
        <f>Base!A3170</f>
        <v>43964</v>
      </c>
      <c r="B2102" s="10">
        <f>VLOOKUP($A2102,Tabela__10.32.17.251_sql_prd_IHF_INDICES[#All],2,0)</f>
        <v>3584</v>
      </c>
      <c r="C2102" s="11">
        <f>VLOOKUP($A2102,Tabela__10.32.17.251_sql_prd_IHF_INDICES[#All],3,0)</f>
        <v>-6.4132950394557575E-2</v>
      </c>
      <c r="D2102" s="11">
        <f>VLOOKUP($A2102,Tabela__10.32.17.251_sql_prd_IHF_INDICES[#All],4,0)</f>
        <v>9.7665787674561244E-3</v>
      </c>
      <c r="E2102" s="11">
        <f>VLOOKUP($A2102,Tabela__10.32.17.251_sql_prd_IHF_INDICES[#All],5,0)</f>
        <v>-4.4913578536138203</v>
      </c>
      <c r="F2102" s="11">
        <f>VLOOKUP($A2102,Tabela__10.32.17.251_sql_prd_IHF_INDICES[#All],6,0)</f>
        <v>3.4113631314253379</v>
      </c>
    </row>
    <row r="2103" spans="1:6">
      <c r="A2103" s="94">
        <f>Base!A3171</f>
        <v>43965</v>
      </c>
      <c r="B2103" s="10">
        <f>VLOOKUP($A2103,Tabela__10.32.17.251_sql_prd_IHF_INDICES[#All],2,0)</f>
        <v>3589.31</v>
      </c>
      <c r="C2103" s="11">
        <f>VLOOKUP($A2103,Tabela__10.32.17.251_sql_prd_IHF_INDICES[#All],3,0)</f>
        <v>0.1481584821428461</v>
      </c>
      <c r="D2103" s="11">
        <f>VLOOKUP($A2103,Tabela__10.32.17.251_sql_prd_IHF_INDICES[#All],4,0)</f>
        <v>0.15793953092517743</v>
      </c>
      <c r="E2103" s="11">
        <f>VLOOKUP($A2103,Tabela__10.32.17.251_sql_prd_IHF_INDICES[#All],5,0)</f>
        <v>-4.3498536990944858</v>
      </c>
      <c r="F2103" s="11">
        <f>VLOOKUP($A2103,Tabela__10.32.17.251_sql_prd_IHF_INDICES[#All],6,0)</f>
        <v>3.5487407321928233</v>
      </c>
    </row>
    <row r="2104" spans="1:6">
      <c r="A2104" s="94">
        <f>Base!A3172</f>
        <v>43966</v>
      </c>
      <c r="B2104" s="10">
        <f>VLOOKUP($A2104,Tabela__10.32.17.251_sql_prd_IHF_INDICES[#All],2,0)</f>
        <v>3584.44</v>
      </c>
      <c r="C2104" s="11">
        <f>VLOOKUP($A2104,Tabela__10.32.17.251_sql_prd_IHF_INDICES[#All],3,0)</f>
        <v>-0.13568067400140382</v>
      </c>
      <c r="D2104" s="11">
        <f>VLOOKUP($A2104,Tabela__10.32.17.251_sql_prd_IHF_INDICES[#All],4,0)</f>
        <v>2.20445635036981E-2</v>
      </c>
      <c r="E2104" s="11">
        <f>VLOOKUP($A2104,Tabela__10.32.17.251_sql_prd_IHF_INDICES[#All],5,0)</f>
        <v>-4.4796324622788823</v>
      </c>
      <c r="F2104" s="11">
        <f>VLOOKUP($A2104,Tabela__10.32.17.251_sql_prd_IHF_INDICES[#All],6,0)</f>
        <v>3.4189859028142422</v>
      </c>
    </row>
    <row r="2105" spans="1:6">
      <c r="A2105" s="94">
        <f>Base!A3173</f>
        <v>43969</v>
      </c>
      <c r="B2105" s="10">
        <f>VLOOKUP($A2105,Tabela__10.32.17.251_sql_prd_IHF_INDICES[#All],2,0)</f>
        <v>3599.99</v>
      </c>
      <c r="C2105" s="11">
        <f>VLOOKUP($A2105,Tabela__10.32.17.251_sql_prd_IHF_INDICES[#All],3,0)</f>
        <v>0.43381950876566489</v>
      </c>
      <c r="D2105" s="11">
        <f>VLOOKUP($A2105,Tabela__10.32.17.251_sql_prd_IHF_INDICES[#All],4,0)</f>
        <v>0.45595970588645507</v>
      </c>
      <c r="E2105" s="11">
        <f>VLOOKUP($A2105,Tabela__10.32.17.251_sql_prd_IHF_INDICES[#All],5,0)</f>
        <v>-4.0652464730555842</v>
      </c>
      <c r="F2105" s="11">
        <f>VLOOKUP($A2105,Tabela__10.32.17.251_sql_prd_IHF_INDICES[#All],6,0)</f>
        <v>4.2049717487958604</v>
      </c>
    </row>
    <row r="2106" spans="1:6">
      <c r="A2106" s="94">
        <f>Base!A3174</f>
        <v>43970</v>
      </c>
      <c r="B2106" s="10">
        <f>VLOOKUP($A2106,Tabela__10.32.17.251_sql_prd_IHF_INDICES[#All],2,0)</f>
        <v>3602.49</v>
      </c>
      <c r="C2106" s="11">
        <f>VLOOKUP($A2106,Tabela__10.32.17.251_sql_prd_IHF_INDICES[#All],3,0)</f>
        <v>6.9444637346216531E-2</v>
      </c>
      <c r="D2106" s="11">
        <f>VLOOKUP($A2106,Tabela__10.32.17.251_sql_prd_IHF_INDICES[#All],4,0)</f>
        <v>0.5257209827968623</v>
      </c>
      <c r="E2106" s="11">
        <f>VLOOKUP($A2106,Tabela__10.32.17.251_sql_prd_IHF_INDICES[#All],5,0)</f>
        <v>-3.9986249313798128</v>
      </c>
      <c r="F2106" s="11">
        <f>VLOOKUP($A2106,Tabela__10.32.17.251_sql_prd_IHF_INDICES[#All],6,0)</f>
        <v>4.2773365135235331</v>
      </c>
    </row>
    <row r="2107" spans="1:6">
      <c r="A2107" s="94">
        <f>Base!A3175</f>
        <v>43971</v>
      </c>
      <c r="B2107" s="10">
        <f>VLOOKUP($A2107,Tabela__10.32.17.251_sql_prd_IHF_INDICES[#All],2,0)</f>
        <v>3609.25</v>
      </c>
      <c r="C2107" s="11">
        <f>VLOOKUP($A2107,Tabela__10.32.17.251_sql_prd_IHF_INDICES[#All],3,0)</f>
        <v>0.18764798791948145</v>
      </c>
      <c r="D2107" s="11">
        <f>VLOOKUP($A2107,Tabela__10.32.17.251_sql_prd_IHF_INDICES[#All],4,0)</f>
        <v>0.71435547556262247</v>
      </c>
      <c r="E2107" s="11">
        <f>VLOOKUP($A2107,Tabela__10.32.17.251_sql_prd_IHF_INDICES[#All],5,0)</f>
        <v>-3.81848028268853</v>
      </c>
      <c r="F2107" s="11">
        <f>VLOOKUP($A2107,Tabela__10.32.17.251_sql_prd_IHF_INDICES[#All],6,0)</f>
        <v>4.2379660997368784</v>
      </c>
    </row>
    <row r="2108" spans="1:6">
      <c r="A2108" s="94">
        <f>Base!A3176</f>
        <v>43972</v>
      </c>
      <c r="B2108" s="10">
        <f>VLOOKUP($A2108,Tabela__10.32.17.251_sql_prd_IHF_INDICES[#All],2,0)</f>
        <v>3611.21</v>
      </c>
      <c r="C2108" s="11">
        <f>VLOOKUP($A2108,Tabela__10.32.17.251_sql_prd_IHF_INDICES[#All],3,0)</f>
        <v>5.4304910992586386E-2</v>
      </c>
      <c r="D2108" s="11">
        <f>VLOOKUP($A2108,Tabela__10.32.17.251_sql_prd_IHF_INDICES[#All],4,0)</f>
        <v>0.7690483166603812</v>
      </c>
      <c r="E2108" s="11">
        <f>VLOOKUP($A2108,Tabela__10.32.17.251_sql_prd_IHF_INDICES[#All],5,0)</f>
        <v>-3.7662489940147204</v>
      </c>
      <c r="F2108" s="11">
        <f>VLOOKUP($A2108,Tabela__10.32.17.251_sql_prd_IHF_INDICES[#All],6,0)</f>
        <v>3.9879402888801874</v>
      </c>
    </row>
    <row r="2109" spans="1:6">
      <c r="A2109" s="94">
        <f>Base!A3177</f>
        <v>43973</v>
      </c>
      <c r="B2109" s="10">
        <f>VLOOKUP($A2109,Tabela__10.32.17.251_sql_prd_IHF_INDICES[#All],2,0)</f>
        <v>3607.41</v>
      </c>
      <c r="C2109" s="11">
        <f>VLOOKUP($A2109,Tabela__10.32.17.251_sql_prd_IHF_INDICES[#All],3,0)</f>
        <v>-0.10522788760554125</v>
      </c>
      <c r="D2109" s="11">
        <f>VLOOKUP($A2109,Tabela__10.32.17.251_sql_prd_IHF_INDICES[#All],4,0)</f>
        <v>0.66301117575655599</v>
      </c>
      <c r="E2109" s="11">
        <f>VLOOKUP($A2109,Tabela__10.32.17.251_sql_prd_IHF_INDICES[#All],5,0)</f>
        <v>-3.867513737361894</v>
      </c>
      <c r="F2109" s="11">
        <f>VLOOKUP($A2109,Tabela__10.32.17.251_sql_prd_IHF_INDICES[#All],6,0)</f>
        <v>3.8746274673538972</v>
      </c>
    </row>
    <row r="2110" spans="1:6">
      <c r="A2110" s="94">
        <f>Base!A3178</f>
        <v>43976</v>
      </c>
      <c r="B2110" s="10">
        <f>VLOOKUP($A2110,Tabela__10.32.17.251_sql_prd_IHF_INDICES[#All],2,0)</f>
        <v>3630.63</v>
      </c>
      <c r="C2110" s="11">
        <f>VLOOKUP($A2110,Tabela__10.32.17.251_sql_prd_IHF_INDICES[#All],3,0)</f>
        <v>0.64367510208156453</v>
      </c>
      <c r="D2110" s="11">
        <f>VLOOKUP($A2110,Tabela__10.32.17.251_sql_prd_IHF_INDICES[#All],4,0)</f>
        <v>1.3109539157004635</v>
      </c>
      <c r="E2110" s="11">
        <f>VLOOKUP($A2110,Tabela__10.32.17.251_sql_prd_IHF_INDICES[#All],5,0)</f>
        <v>-3.2487328582773256</v>
      </c>
      <c r="F2110" s="11">
        <f>VLOOKUP($A2110,Tabela__10.32.17.251_sql_prd_IHF_INDICES[#All],6,0)</f>
        <v>4.5170595212049358</v>
      </c>
    </row>
    <row r="2111" spans="1:6">
      <c r="A2111" s="94">
        <f>Base!A3179</f>
        <v>43977</v>
      </c>
      <c r="B2111" s="10">
        <f>VLOOKUP($A2111,Tabela__10.32.17.251_sql_prd_IHF_INDICES[#All],2,0)</f>
        <v>3629.82</v>
      </c>
      <c r="C2111" s="11">
        <f>VLOOKUP($A2111,Tabela__10.32.17.251_sql_prd_IHF_INDICES[#All],3,0)</f>
        <v>-2.2310177572482104E-2</v>
      </c>
      <c r="D2111" s="11">
        <f>VLOOKUP($A2111,Tabela__10.32.17.251_sql_prd_IHF_INDICES[#All],4,0)</f>
        <v>1.2883512619815018</v>
      </c>
      <c r="E2111" s="11">
        <f>VLOOKUP($A2111,Tabela__10.32.17.251_sql_prd_IHF_INDICES[#All],5,0)</f>
        <v>-3.2703182377802675</v>
      </c>
      <c r="F2111" s="11">
        <f>VLOOKUP($A2111,Tabela__10.32.17.251_sql_prd_IHF_INDICES[#All],6,0)</f>
        <v>4.4937415796322266</v>
      </c>
    </row>
    <row r="2112" spans="1:6">
      <c r="A2112" s="94">
        <f>Base!A3180</f>
        <v>43978</v>
      </c>
      <c r="B2112" s="10">
        <f>VLOOKUP($A2112,Tabela__10.32.17.251_sql_prd_IHF_INDICES[#All],2,0)</f>
        <v>3646.06</v>
      </c>
      <c r="C2112" s="11">
        <f>VLOOKUP($A2112,Tabela__10.32.17.251_sql_prd_IHF_INDICES[#All],3,0)</f>
        <v>0.4474051054873085</v>
      </c>
      <c r="D2112" s="11">
        <f>VLOOKUP($A2112,Tabela__10.32.17.251_sql_prd_IHF_INDICES[#All],4,0)</f>
        <v>1.7415205167915282</v>
      </c>
      <c r="E2112" s="11">
        <f>VLOOKUP($A2112,Tabela__10.32.17.251_sql_prd_IHF_INDICES[#All],5,0)</f>
        <v>-2.837544703054462</v>
      </c>
      <c r="F2112" s="11">
        <f>VLOOKUP($A2112,Tabela__10.32.17.251_sql_prd_IHF_INDICES[#All],6,0)</f>
        <v>4.8031595649274506</v>
      </c>
    </row>
    <row r="2113" spans="1:6">
      <c r="A2113" s="94">
        <f>Base!A3181</f>
        <v>43979</v>
      </c>
      <c r="B2113" s="10">
        <f>VLOOKUP($A2113,Tabela__10.32.17.251_sql_prd_IHF_INDICES[#All],2,0)</f>
        <v>3643.92</v>
      </c>
      <c r="C2113" s="11">
        <f>VLOOKUP($A2113,Tabela__10.32.17.251_sql_prd_IHF_INDICES[#All],3,0)</f>
        <v>-5.8693493798778196E-2</v>
      </c>
      <c r="D2113" s="11">
        <f>VLOOKUP($A2113,Tabela__10.32.17.251_sql_prd_IHF_INDICES[#All],4,0)</f>
        <v>1.68180486375622</v>
      </c>
      <c r="E2113" s="11">
        <f>VLOOKUP($A2113,Tabela__10.32.17.251_sql_prd_IHF_INDICES[#All],5,0)</f>
        <v>-2.8945727427289181</v>
      </c>
      <c r="F2113" s="11">
        <f>VLOOKUP($A2113,Tabela__10.32.17.251_sql_prd_IHF_INDICES[#All],6,0)</f>
        <v>4.3654589717886383</v>
      </c>
    </row>
    <row r="2114" spans="1:6">
      <c r="A2114" s="94">
        <f>Base!A3182</f>
        <v>43980</v>
      </c>
      <c r="B2114" s="10">
        <f>VLOOKUP($A2114,Tabela__10.32.17.251_sql_prd_IHF_INDICES[#All],2,0)</f>
        <v>3650.81</v>
      </c>
      <c r="C2114" s="11">
        <f>VLOOKUP($A2114,Tabela__10.32.17.251_sql_prd_IHF_INDICES[#All],3,0)</f>
        <v>0.18908208742234311</v>
      </c>
      <c r="D2114" s="11">
        <f>VLOOKUP($A2114,Tabela__10.32.17.251_sql_prd_IHF_INDICES[#All],4,0)</f>
        <v>1.8740669429213153</v>
      </c>
      <c r="E2114" s="11">
        <f>VLOOKUP($A2114,Tabela__10.32.17.251_sql_prd_IHF_INDICES[#All],5,0)</f>
        <v>-2.7109637738705006</v>
      </c>
      <c r="F2114" s="11">
        <f>VLOOKUP($A2114,Tabela__10.32.17.251_sql_prd_IHF_INDICES[#All],6,0)</f>
        <v>4.4607729526654483</v>
      </c>
    </row>
    <row r="2115" spans="1:6">
      <c r="A2115" s="94">
        <f>Base!A3183</f>
        <v>43983</v>
      </c>
      <c r="B2115" s="10">
        <f>VLOOKUP($A2115,Tabela__10.32.17.251_sql_prd_IHF_INDICES[#All],2,0)</f>
        <v>3657.86</v>
      </c>
      <c r="C2115" s="11">
        <f>VLOOKUP($A2115,Tabela__10.32.17.251_sql_prd_IHF_INDICES[#All],3,0)</f>
        <v>0.19310783086494698</v>
      </c>
      <c r="D2115" s="11">
        <f>VLOOKUP($A2115,Tabela__10.32.17.251_sql_prd_IHF_INDICES[#All],4,0)</f>
        <v>0.19310783086494698</v>
      </c>
      <c r="E2115" s="11">
        <f>VLOOKUP($A2115,Tabela__10.32.17.251_sql_prd_IHF_INDICES[#All],5,0)</f>
        <v>-2.5230910263448147</v>
      </c>
      <c r="F2115" s="11">
        <f>VLOOKUP($A2115,Tabela__10.32.17.251_sql_prd_IHF_INDICES[#All],6,0)</f>
        <v>4.4893878367183726</v>
      </c>
    </row>
    <row r="2116" spans="1:6">
      <c r="A2116" s="94">
        <f>Base!A3184</f>
        <v>43984</v>
      </c>
      <c r="B2116" s="10">
        <f>VLOOKUP($A2116,Tabela__10.32.17.251_sql_prd_IHF_INDICES[#All],2,0)</f>
        <v>3667.86</v>
      </c>
      <c r="C2116" s="11">
        <f>VLOOKUP($A2116,Tabela__10.32.17.251_sql_prd_IHF_INDICES[#All],3,0)</f>
        <v>0.27338389112760986</v>
      </c>
      <c r="D2116" s="11">
        <f>VLOOKUP($A2116,Tabela__10.32.17.251_sql_prd_IHF_INDICES[#All],4,0)</f>
        <v>0.46701964769462201</v>
      </c>
      <c r="E2116" s="11">
        <f>VLOOKUP($A2116,Tabela__10.32.17.251_sql_prd_IHF_INDICES[#All],5,0)</f>
        <v>-2.256604859641731</v>
      </c>
      <c r="F2116" s="11">
        <f>VLOOKUP($A2116,Tabela__10.32.17.251_sql_prd_IHF_INDICES[#All],6,0)</f>
        <v>4.7750449910018089</v>
      </c>
    </row>
    <row r="2117" spans="1:6">
      <c r="A2117" s="94">
        <f>Base!A3185</f>
        <v>43985</v>
      </c>
      <c r="B2117" s="10">
        <f>VLOOKUP($A2117,Tabela__10.32.17.251_sql_prd_IHF_INDICES[#All],2,0)</f>
        <v>3683.17</v>
      </c>
      <c r="C2117" s="11">
        <f>VLOOKUP($A2117,Tabela__10.32.17.251_sql_prd_IHF_INDICES[#All],3,0)</f>
        <v>0.41740960669163218</v>
      </c>
      <c r="D2117" s="11">
        <f>VLOOKUP($A2117,Tabela__10.32.17.251_sql_prd_IHF_INDICES[#All],4,0)</f>
        <v>0.88637863926088745</v>
      </c>
      <c r="E2117" s="11">
        <f>VLOOKUP($A2117,Tabela__10.32.17.251_sql_prd_IHF_INDICES[#All],5,0)</f>
        <v>-1.8486145384193131</v>
      </c>
      <c r="F2117" s="11">
        <f>VLOOKUP($A2117,Tabela__10.32.17.251_sql_prd_IHF_INDICES[#All],6,0)</f>
        <v>5.2024689876978947</v>
      </c>
    </row>
    <row r="2118" spans="1:6">
      <c r="A2118" s="94">
        <f>Base!A3186</f>
        <v>43986</v>
      </c>
      <c r="B2118" s="10">
        <f>VLOOKUP($A2118,Tabela__10.32.17.251_sql_prd_IHF_INDICES[#All],2,0)</f>
        <v>3686.68</v>
      </c>
      <c r="C2118" s="11">
        <f>VLOOKUP($A2118,Tabela__10.32.17.251_sql_prd_IHF_INDICES[#All],3,0)</f>
        <v>9.5298343546446063E-2</v>
      </c>
      <c r="D2118" s="11">
        <f>VLOOKUP($A2118,Tabela__10.32.17.251_sql_prd_IHF_INDICES[#All],4,0)</f>
        <v>0.98252168696808528</v>
      </c>
      <c r="E2118" s="11">
        <f>VLOOKUP($A2118,Tabela__10.32.17.251_sql_prd_IHF_INDICES[#All],5,0)</f>
        <v>-1.7550778939065315</v>
      </c>
      <c r="F2118" s="11">
        <f>VLOOKUP($A2118,Tabela__10.32.17.251_sql_prd_IHF_INDICES[#All],6,0)</f>
        <v>5.213770587244837</v>
      </c>
    </row>
    <row r="2119" spans="1:6">
      <c r="A2119" s="94">
        <f>Base!A3187</f>
        <v>43987</v>
      </c>
      <c r="B2119" s="10">
        <f>VLOOKUP($A2119,Tabela__10.32.17.251_sql_prd_IHF_INDICES[#All],2,0)</f>
        <v>3692.61</v>
      </c>
      <c r="C2119" s="11">
        <f>VLOOKUP($A2119,Tabela__10.32.17.251_sql_prd_IHF_INDICES[#All],3,0)</f>
        <v>0.16084932785054296</v>
      </c>
      <c r="D2119" s="11">
        <f>VLOOKUP($A2119,Tabela__10.32.17.251_sql_prd_IHF_INDICES[#All],4,0)</f>
        <v>1.1449513943481149</v>
      </c>
      <c r="E2119" s="11">
        <f>VLOOKUP($A2119,Tabela__10.32.17.251_sql_prd_IHF_INDICES[#All],5,0)</f>
        <v>-1.5970515970515908</v>
      </c>
      <c r="F2119" s="11">
        <f>VLOOKUP($A2119,Tabela__10.32.17.251_sql_prd_IHF_INDICES[#All],6,0)</f>
        <v>5.5960673964517316</v>
      </c>
    </row>
    <row r="2120" spans="1:6">
      <c r="A2120" s="94">
        <f>Base!A3188</f>
        <v>43990</v>
      </c>
      <c r="B2120" s="10">
        <f>VLOOKUP($A2120,Tabela__10.32.17.251_sql_prd_IHF_INDICES[#All],2,0)</f>
        <v>3710.65</v>
      </c>
      <c r="C2120" s="11">
        <f>VLOOKUP($A2120,Tabela__10.32.17.251_sql_prd_IHF_INDICES[#All],3,0)</f>
        <v>0.48854333384786841</v>
      </c>
      <c r="D2120" s="11">
        <f>VLOOKUP($A2120,Tabela__10.32.17.251_sql_prd_IHF_INDICES[#All],4,0)</f>
        <v>1.6390883119088651</v>
      </c>
      <c r="E2120" s="11">
        <f>VLOOKUP($A2120,Tabela__10.32.17.251_sql_prd_IHF_INDICES[#All],5,0)</f>
        <v>-1.1163105523192218</v>
      </c>
      <c r="F2120" s="11">
        <f>VLOOKUP($A2120,Tabela__10.32.17.251_sql_prd_IHF_INDICES[#All],6,0)</f>
        <v>5.6975528608825154</v>
      </c>
    </row>
    <row r="2121" spans="1:6">
      <c r="A2121" s="94">
        <f>Base!A3189</f>
        <v>43991</v>
      </c>
      <c r="B2121" s="10">
        <f>VLOOKUP($A2121,Tabela__10.32.17.251_sql_prd_IHF_INDICES[#All],2,0)</f>
        <v>3707.06</v>
      </c>
      <c r="C2121" s="11">
        <f>VLOOKUP($A2121,Tabela__10.32.17.251_sql_prd_IHF_INDICES[#All],3,0)</f>
        <v>-9.6748548098046783E-2</v>
      </c>
      <c r="D2121" s="11">
        <f>VLOOKUP($A2121,Tabela__10.32.17.251_sql_prd_IHF_INDICES[#All],4,0)</f>
        <v>1.540753969666997</v>
      </c>
      <c r="E2121" s="11">
        <f>VLOOKUP($A2121,Tabela__10.32.17.251_sql_prd_IHF_INDICES[#All],5,0)</f>
        <v>-1.2119790861656377</v>
      </c>
      <c r="F2121" s="11">
        <f>VLOOKUP($A2121,Tabela__10.32.17.251_sql_prd_IHF_INDICES[#All],6,0)</f>
        <v>5.5952920131144612</v>
      </c>
    </row>
    <row r="2122" spans="1:6">
      <c r="A2122" s="94">
        <f>Base!A3190</f>
        <v>43992</v>
      </c>
      <c r="B2122" s="10">
        <f>VLOOKUP($A2122,Tabela__10.32.17.251_sql_prd_IHF_INDICES[#All],2,0)</f>
        <v>3698.77</v>
      </c>
      <c r="C2122" s="11">
        <f>VLOOKUP($A2122,Tabela__10.32.17.251_sql_prd_IHF_INDICES[#All],3,0)</f>
        <v>-0.22362734889642688</v>
      </c>
      <c r="D2122" s="11">
        <f>VLOOKUP($A2122,Tabela__10.32.17.251_sql_prd_IHF_INDICES[#All],4,0)</f>
        <v>1.3136810735151938</v>
      </c>
      <c r="E2122" s="11">
        <f>VLOOKUP($A2122,Tabela__10.32.17.251_sql_prd_IHF_INDICES[#All],5,0)</f>
        <v>-1.4328961183624922</v>
      </c>
      <c r="F2122" s="11">
        <f>VLOOKUP($A2122,Tabela__10.32.17.251_sql_prd_IHF_INDICES[#All],6,0)</f>
        <v>5.3651546961483332</v>
      </c>
    </row>
    <row r="2123" spans="1:6">
      <c r="A2123" s="94">
        <f>Base!A3191</f>
        <v>43994</v>
      </c>
      <c r="B2123" s="10">
        <f>VLOOKUP($A2123,Tabela__10.32.17.251_sql_prd_IHF_INDICES[#All],2,0)</f>
        <v>3684.29</v>
      </c>
      <c r="C2123" s="11">
        <f>VLOOKUP($A2123,Tabela__10.32.17.251_sql_prd_IHF_INDICES[#All],3,0)</f>
        <v>-0.3914814924961596</v>
      </c>
      <c r="D2123" s="11">
        <f>VLOOKUP($A2123,Tabela__10.32.17.251_sql_prd_IHF_INDICES[#All],4,0)</f>
        <v>0.91705676274580483</v>
      </c>
      <c r="E2123" s="11">
        <f>VLOOKUP($A2123,Tabela__10.32.17.251_sql_prd_IHF_INDICES[#All],5,0)</f>
        <v>-1.8187680877485679</v>
      </c>
      <c r="F2123" s="11">
        <f>VLOOKUP($A2123,Tabela__10.32.17.251_sql_prd_IHF_INDICES[#All],6,0)</f>
        <v>4.7703140018313439</v>
      </c>
    </row>
    <row r="2124" spans="1:6">
      <c r="A2124" s="94">
        <f>Base!A3192</f>
        <v>43997</v>
      </c>
      <c r="B2124" s="10">
        <f>VLOOKUP($A2124,Tabela__10.32.17.251_sql_prd_IHF_INDICES[#All],2,0)</f>
        <v>3686.41</v>
      </c>
      <c r="C2124" s="11">
        <f>VLOOKUP($A2124,Tabela__10.32.17.251_sql_prd_IHF_INDICES[#All],3,0)</f>
        <v>5.7541615888001552E-2</v>
      </c>
      <c r="D2124" s="11">
        <f>VLOOKUP($A2124,Tabela__10.32.17.251_sql_prd_IHF_INDICES[#All],4,0)</f>
        <v>0.97512606791370082</v>
      </c>
      <c r="E2124" s="11">
        <f>VLOOKUP($A2124,Tabela__10.32.17.251_sql_prd_IHF_INDICES[#All],5,0)</f>
        <v>-1.7622730204075121</v>
      </c>
      <c r="F2124" s="11">
        <f>VLOOKUP($A2124,Tabela__10.32.17.251_sql_prd_IHF_INDICES[#All],6,0)</f>
        <v>4.5282997467894992</v>
      </c>
    </row>
    <row r="2125" spans="1:6">
      <c r="A2125" s="94">
        <f>Base!A3193</f>
        <v>43998</v>
      </c>
      <c r="B2125" s="10">
        <f>VLOOKUP($A2125,Tabela__10.32.17.251_sql_prd_IHF_INDICES[#All],2,0)</f>
        <v>3693.57</v>
      </c>
      <c r="C2125" s="11">
        <f>VLOOKUP($A2125,Tabela__10.32.17.251_sql_prd_IHF_INDICES[#All],3,0)</f>
        <v>0.19422690368136042</v>
      </c>
      <c r="D2125" s="11">
        <f>VLOOKUP($A2125,Tabela__10.32.17.251_sql_prd_IHF_INDICES[#All],4,0)</f>
        <v>1.1712469287637584</v>
      </c>
      <c r="E2125" s="11">
        <f>VLOOKUP($A2125,Tabela__10.32.17.251_sql_prd_IHF_INDICES[#All],5,0)</f>
        <v>-1.5714689250480918</v>
      </c>
      <c r="F2125" s="11">
        <f>VLOOKUP($A2125,Tabela__10.32.17.251_sql_prd_IHF_INDICES[#All],6,0)</f>
        <v>4.73132182685847</v>
      </c>
    </row>
    <row r="2126" spans="1:6">
      <c r="A2126" s="94">
        <f>Base!A3194</f>
        <v>43999</v>
      </c>
      <c r="B2126" s="10">
        <f>VLOOKUP($A2126,Tabela__10.32.17.251_sql_prd_IHF_INDICES[#All],2,0)</f>
        <v>3709.78</v>
      </c>
      <c r="C2126" s="11">
        <f>VLOOKUP($A2126,Tabela__10.32.17.251_sql_prd_IHF_INDICES[#All],3,0)</f>
        <v>0.43887079438049703</v>
      </c>
      <c r="D2126" s="11">
        <f>VLOOKUP($A2126,Tabela__10.32.17.251_sql_prd_IHF_INDICES[#All],4,0)</f>
        <v>1.6152579838446979</v>
      </c>
      <c r="E2126" s="11">
        <f>VLOOKUP($A2126,Tabela__10.32.17.251_sql_prd_IHF_INDICES[#All],5,0)</f>
        <v>-1.1394948488223866</v>
      </c>
      <c r="F2126" s="11">
        <f>VLOOKUP($A2126,Tabela__10.32.17.251_sql_prd_IHF_INDICES[#All],6,0)</f>
        <v>5.2939607068453576</v>
      </c>
    </row>
    <row r="2127" spans="1:6">
      <c r="A2127" s="94">
        <f>Base!A3195</f>
        <v>44000</v>
      </c>
      <c r="B2127" s="10">
        <f>VLOOKUP($A2127,Tabela__10.32.17.251_sql_prd_IHF_INDICES[#All],2,0)</f>
        <v>3712.96</v>
      </c>
      <c r="C2127" s="11">
        <f>VLOOKUP($A2127,Tabela__10.32.17.251_sql_prd_IHF_INDICES[#All],3,0)</f>
        <v>8.5719368803527374E-2</v>
      </c>
      <c r="D2127" s="11">
        <f>VLOOKUP($A2127,Tabela__10.32.17.251_sql_prd_IHF_INDICES[#All],4,0)</f>
        <v>1.7023619415965197</v>
      </c>
      <c r="E2127" s="11">
        <f>VLOOKUP($A2127,Tabela__10.32.17.251_sql_prd_IHF_INDICES[#All],5,0)</f>
        <v>-1.0547522478108196</v>
      </c>
      <c r="F2127" s="11">
        <f>VLOOKUP($A2127,Tabela__10.32.17.251_sql_prd_IHF_INDICES[#All],6,0)</f>
        <v>5.2017782210422858</v>
      </c>
    </row>
    <row r="2128" spans="1:6">
      <c r="A2128" s="94">
        <f>Base!A3196</f>
        <v>44001</v>
      </c>
      <c r="B2128" s="10">
        <f>VLOOKUP($A2128,Tabela__10.32.17.251_sql_prd_IHF_INDICES[#All],2,0)</f>
        <v>3716.59</v>
      </c>
      <c r="C2128" s="11">
        <f>VLOOKUP($A2128,Tabela__10.32.17.251_sql_prd_IHF_INDICES[#All],3,0)</f>
        <v>9.7765664052396062E-2</v>
      </c>
      <c r="D2128" s="11">
        <f>VLOOKUP($A2128,Tabela__10.32.17.251_sql_prd_IHF_INDICES[#All],4,0)</f>
        <v>1.8017919311057007</v>
      </c>
      <c r="E2128" s="11">
        <f>VLOOKUP($A2128,Tabela__10.32.17.251_sql_prd_IHF_INDICES[#All],5,0)</f>
        <v>-0.95801776929759219</v>
      </c>
      <c r="F2128" s="11">
        <f>VLOOKUP($A2128,Tabela__10.32.17.251_sql_prd_IHF_INDICES[#All],6,0)</f>
        <v>5.1303737815468375</v>
      </c>
    </row>
    <row r="2129" spans="1:6">
      <c r="A2129" s="94">
        <f>Base!A3197</f>
        <v>44004</v>
      </c>
      <c r="B2129" s="10">
        <f>VLOOKUP($A2129,Tabela__10.32.17.251_sql_prd_IHF_INDICES[#All],2,0)</f>
        <v>3714.3</v>
      </c>
      <c r="C2129" s="11">
        <f>VLOOKUP($A2129,Tabela__10.32.17.251_sql_prd_IHF_INDICES[#All],3,0)</f>
        <v>-6.1615620770649748E-2</v>
      </c>
      <c r="D2129" s="11">
        <f>VLOOKUP($A2129,Tabela__10.32.17.251_sql_prd_IHF_INDICES[#All],4,0)</f>
        <v>1.7390661250517025</v>
      </c>
      <c r="E2129" s="11">
        <f>VLOOKUP($A2129,Tabela__10.32.17.251_sql_prd_IHF_INDICES[#All],5,0)</f>
        <v>-1.0190431014725942</v>
      </c>
      <c r="F2129" s="11">
        <f>VLOOKUP($A2129,Tabela__10.32.17.251_sql_prd_IHF_INDICES[#All],6,0)</f>
        <v>4.6228641928015124</v>
      </c>
    </row>
    <row r="2130" spans="1:6">
      <c r="A2130" s="94">
        <f>Base!A3198</f>
        <v>44005</v>
      </c>
      <c r="B2130" s="10">
        <f>VLOOKUP($A2130,Tabela__10.32.17.251_sql_prd_IHF_INDICES[#All],2,0)</f>
        <v>3718.92</v>
      </c>
      <c r="C2130" s="11">
        <f>VLOOKUP($A2130,Tabela__10.32.17.251_sql_prd_IHF_INDICES[#All],3,0)</f>
        <v>0.12438413698407924</v>
      </c>
      <c r="D2130" s="11">
        <f>VLOOKUP($A2130,Tabela__10.32.17.251_sql_prd_IHF_INDICES[#All],4,0)</f>
        <v>1.8656133844270117</v>
      </c>
      <c r="E2130" s="11">
        <f>VLOOKUP($A2130,Tabela__10.32.17.251_sql_prd_IHF_INDICES[#All],5,0)</f>
        <v>-0.8959264924557786</v>
      </c>
      <c r="F2130" s="11">
        <f>VLOOKUP($A2130,Tabela__10.32.17.251_sql_prd_IHF_INDICES[#All],6,0)</f>
        <v>4.7529984395157543</v>
      </c>
    </row>
    <row r="2131" spans="1:6">
      <c r="A2131" s="94">
        <f>Base!A3199</f>
        <v>44006</v>
      </c>
      <c r="B2131" s="10">
        <f>VLOOKUP($A2131,Tabela__10.32.17.251_sql_prd_IHF_INDICES[#All],2,0)</f>
        <v>3704.84</v>
      </c>
      <c r="C2131" s="11">
        <f>VLOOKUP($A2131,Tabela__10.32.17.251_sql_prd_IHF_INDICES[#All],3,0)</f>
        <v>-0.37860454110333341</v>
      </c>
      <c r="D2131" s="11">
        <f>VLOOKUP($A2131,Tabela__10.32.17.251_sql_prd_IHF_INDICES[#All],4,0)</f>
        <v>1.4799455463308187</v>
      </c>
      <c r="E2131" s="11">
        <f>VLOOKUP($A2131,Tabela__10.32.17.251_sql_prd_IHF_INDICES[#All],5,0)</f>
        <v>-1.2711390151737167</v>
      </c>
      <c r="F2131" s="11">
        <f>VLOOKUP($A2131,Tabela__10.32.17.251_sql_prd_IHF_INDICES[#All],6,0)</f>
        <v>4.322899654213086</v>
      </c>
    </row>
    <row r="2132" spans="1:6">
      <c r="A2132" s="94">
        <f>Base!A3200</f>
        <v>44007</v>
      </c>
      <c r="B2132" s="10">
        <f>VLOOKUP($A2132,Tabela__10.32.17.251_sql_prd_IHF_INDICES[#All],2,0)</f>
        <v>3718.72</v>
      </c>
      <c r="C2132" s="11">
        <f>VLOOKUP($A2132,Tabela__10.32.17.251_sql_prd_IHF_INDICES[#All],3,0)</f>
        <v>0.37464505889592825</v>
      </c>
      <c r="D2132" s="11">
        <f>VLOOKUP($A2132,Tabela__10.32.17.251_sql_prd_IHF_INDICES[#All],4,0)</f>
        <v>1.8601351480904249</v>
      </c>
      <c r="E2132" s="11">
        <f>VLOOKUP($A2132,Tabela__10.32.17.251_sql_prd_IHF_INDICES[#All],5,0)</f>
        <v>-0.90125621578984738</v>
      </c>
      <c r="F2132" s="11">
        <f>VLOOKUP($A2132,Tabela__10.32.17.251_sql_prd_IHF_INDICES[#All],6,0)</f>
        <v>5.0833184979216295</v>
      </c>
    </row>
    <row r="2133" spans="1:6">
      <c r="A2133" s="94">
        <f>Base!A3201</f>
        <v>44008</v>
      </c>
      <c r="B2133" s="10">
        <f>VLOOKUP($A2133,Tabela__10.32.17.251_sql_prd_IHF_INDICES[#All],2,0)</f>
        <v>3700.07</v>
      </c>
      <c r="C2133" s="11">
        <f>VLOOKUP($A2133,Tabela__10.32.17.251_sql_prd_IHF_INDICES[#All],3,0)</f>
        <v>-0.50151665089062103</v>
      </c>
      <c r="D2133" s="11">
        <f>VLOOKUP($A2133,Tabela__10.32.17.251_sql_prd_IHF_INDICES[#All],4,0)</f>
        <v>1.3492896097030638</v>
      </c>
      <c r="E2133" s="11">
        <f>VLOOKUP($A2133,Tabela__10.32.17.251_sql_prd_IHF_INDICES[#All],5,0)</f>
        <v>-1.3982529166910895</v>
      </c>
      <c r="F2133" s="11">
        <f>VLOOKUP($A2133,Tabela__10.32.17.251_sql_prd_IHF_INDICES[#All],6,0)</f>
        <v>4.5418328944543118</v>
      </c>
    </row>
    <row r="2134" spans="1:6">
      <c r="A2134" s="94">
        <f>Base!A3202</f>
        <v>44011</v>
      </c>
      <c r="B2134" s="10">
        <f>VLOOKUP($A2134,Tabela__10.32.17.251_sql_prd_IHF_INDICES[#All],2,0)</f>
        <v>3712.85</v>
      </c>
      <c r="C2134" s="11">
        <f>VLOOKUP($A2134,Tabela__10.32.17.251_sql_prd_IHF_INDICES[#All],3,0)</f>
        <v>0.3453988708321587</v>
      </c>
      <c r="D2134" s="11">
        <f>VLOOKUP($A2134,Tabela__10.32.17.251_sql_prd_IHF_INDICES[#All],4,0)</f>
        <v>1.6993489116113869</v>
      </c>
      <c r="E2134" s="11">
        <f>VLOOKUP($A2134,Tabela__10.32.17.251_sql_prd_IHF_INDICES[#All],5,0)</f>
        <v>-1.0576835956445541</v>
      </c>
      <c r="F2134" s="11">
        <f>VLOOKUP($A2134,Tabela__10.32.17.251_sql_prd_IHF_INDICES[#All],6,0)</f>
        <v>4.4799009469137285</v>
      </c>
    </row>
    <row r="2135" spans="1:6">
      <c r="A2135" s="94">
        <f>Base!A3203</f>
        <v>44012</v>
      </c>
      <c r="B2135" s="10">
        <f>VLOOKUP($A2135,Tabela__10.32.17.251_sql_prd_IHF_INDICES[#All],2,0)</f>
        <v>3716.91</v>
      </c>
      <c r="C2135" s="11">
        <f>VLOOKUP($A2135,Tabela__10.32.17.251_sql_prd_IHF_INDICES[#All],3,0)</f>
        <v>0.1093499602730974</v>
      </c>
      <c r="D2135" s="11">
        <f>VLOOKUP($A2135,Tabela__10.32.17.251_sql_prd_IHF_INDICES[#All],4,0)</f>
        <v>1.8105571092442485</v>
      </c>
      <c r="E2135" s="11">
        <f>VLOOKUP($A2135,Tabela__10.32.17.251_sql_prd_IHF_INDICES[#All],5,0)</f>
        <v>-0.94949021196309991</v>
      </c>
      <c r="F2135" s="11">
        <f>VLOOKUP($A2135,Tabela__10.32.17.251_sql_prd_IHF_INDICES[#All],6,0)</f>
        <v>4.5941496770925516</v>
      </c>
    </row>
    <row r="2136" spans="1:6">
      <c r="A2136" s="94">
        <f>Base!A3204</f>
        <v>44013</v>
      </c>
      <c r="B2136" s="10">
        <f>VLOOKUP($A2136,Tabela__10.32.17.251_sql_prd_IHF_INDICES[#All],2,0)</f>
        <v>3729.12</v>
      </c>
      <c r="C2136" s="11">
        <f>VLOOKUP($A2136,Tabela__10.32.17.251_sql_prd_IHF_INDICES[#All],3,0)</f>
        <v>0.32849867228423868</v>
      </c>
      <c r="D2136" s="11">
        <f>VLOOKUP($A2136,Tabela__10.32.17.251_sql_prd_IHF_INDICES[#All],4,0)</f>
        <v>0.32849867228423868</v>
      </c>
      <c r="E2136" s="11">
        <f>VLOOKUP($A2136,Tabela__10.32.17.251_sql_prd_IHF_INDICES[#All],5,0)</f>
        <v>-0.62411060241862604</v>
      </c>
      <c r="F2136" s="11">
        <f>VLOOKUP($A2136,Tabela__10.32.17.251_sql_prd_IHF_INDICES[#All],6,0)</f>
        <v>4.9557561975097419</v>
      </c>
    </row>
    <row r="2137" spans="1:6">
      <c r="A2137" s="94">
        <f>Base!A3205</f>
        <v>44014</v>
      </c>
      <c r="B2137" s="10">
        <f>VLOOKUP($A2137,Tabela__10.32.17.251_sql_prd_IHF_INDICES[#All],2,0)</f>
        <v>3730</v>
      </c>
      <c r="C2137" s="11">
        <f>VLOOKUP($A2137,Tabela__10.32.17.251_sql_prd_IHF_INDICES[#All],3,0)</f>
        <v>2.3598060668472698E-2</v>
      </c>
      <c r="D2137" s="11">
        <f>VLOOKUP($A2137,Tabela__10.32.17.251_sql_prd_IHF_INDICES[#All],4,0)</f>
        <v>0.35217425226869992</v>
      </c>
      <c r="E2137" s="11">
        <f>VLOOKUP($A2137,Tabela__10.32.17.251_sql_prd_IHF_INDICES[#All],5,0)</f>
        <v>-0.60065981974876115</v>
      </c>
      <c r="F2137" s="11">
        <f>VLOOKUP($A2137,Tabela__10.32.17.251_sql_prd_IHF_INDICES[#All],6,0)</f>
        <v>5.1172070949887516</v>
      </c>
    </row>
    <row r="2138" spans="1:6">
      <c r="A2138" s="94">
        <f>Base!A3206</f>
        <v>44015</v>
      </c>
      <c r="B2138" s="10">
        <f>VLOOKUP($A2138,Tabela__10.32.17.251_sql_prd_IHF_INDICES[#All],2,0)</f>
        <v>3737.58</v>
      </c>
      <c r="C2138" s="11">
        <f>VLOOKUP($A2138,Tabela__10.32.17.251_sql_prd_IHF_INDICES[#All],3,0)</f>
        <v>0.2032171581769493</v>
      </c>
      <c r="D2138" s="11">
        <f>VLOOKUP($A2138,Tabela__10.32.17.251_sql_prd_IHF_INDICES[#All],4,0)</f>
        <v>0.55610708895292849</v>
      </c>
      <c r="E2138" s="11">
        <f>VLOOKUP($A2138,Tabela__10.32.17.251_sql_prd_IHF_INDICES[#All],5,0)</f>
        <v>-0.39866330538781414</v>
      </c>
      <c r="F2138" s="11">
        <f>VLOOKUP($A2138,Tabela__10.32.17.251_sql_prd_IHF_INDICES[#All],6,0)</f>
        <v>5.0185868383268328</v>
      </c>
    </row>
    <row r="2139" spans="1:6">
      <c r="A2139" s="94">
        <f>Base!A3207</f>
        <v>44018</v>
      </c>
      <c r="B2139" s="10">
        <f>VLOOKUP($A2139,Tabela__10.32.17.251_sql_prd_IHF_INDICES[#All],2,0)</f>
        <v>3758.49</v>
      </c>
      <c r="C2139" s="11">
        <f>VLOOKUP($A2139,Tabela__10.32.17.251_sql_prd_IHF_INDICES[#All],3,0)</f>
        <v>0.55945290803138814</v>
      </c>
      <c r="D2139" s="11">
        <f>VLOOKUP($A2139,Tabela__10.32.17.251_sql_prd_IHF_INDICES[#All],4,0)</f>
        <v>1.1186711542652272</v>
      </c>
      <c r="E2139" s="11">
        <f>VLOOKUP($A2139,Tabela__10.32.17.251_sql_prd_IHF_INDICES[#All],5,0)</f>
        <v>0.15855926918832974</v>
      </c>
      <c r="F2139" s="11">
        <f>VLOOKUP($A2139,Tabela__10.32.17.251_sql_prd_IHF_INDICES[#All],6,0)</f>
        <v>5.0996610851984814</v>
      </c>
    </row>
    <row r="2140" spans="1:6">
      <c r="A2140" s="94">
        <f>Base!A3208</f>
        <v>44019</v>
      </c>
      <c r="B2140" s="10">
        <f>VLOOKUP($A2140,Tabela__10.32.17.251_sql_prd_IHF_INDICES[#All],2,0)</f>
        <v>3749.55</v>
      </c>
      <c r="C2140" s="11">
        <f>VLOOKUP($A2140,Tabela__10.32.17.251_sql_prd_IHF_INDICES[#All],3,0)</f>
        <v>-0.23786148160563902</v>
      </c>
      <c r="D2140" s="11">
        <f>VLOOKUP($A2140,Tabela__10.32.17.251_sql_prd_IHF_INDICES[#All],4,0)</f>
        <v>0.8781487848777747</v>
      </c>
      <c r="E2140" s="11">
        <f>VLOOKUP($A2140,Tabela__10.32.17.251_sql_prd_IHF_INDICES[#All],5,0)</f>
        <v>-7.9679363844220585E-2</v>
      </c>
      <c r="F2140" s="11">
        <f>VLOOKUP($A2140,Tabela__10.32.17.251_sql_prd_IHF_INDICES[#All],6,0)</f>
        <v>4.8496694741787305</v>
      </c>
    </row>
    <row r="2141" spans="1:6">
      <c r="A2141" s="94">
        <f>Base!A3209</f>
        <v>44020</v>
      </c>
      <c r="B2141" s="10">
        <f>VLOOKUP($A2141,Tabela__10.32.17.251_sql_prd_IHF_INDICES[#All],2,0)</f>
        <v>3764.34</v>
      </c>
      <c r="C2141" s="11">
        <f>VLOOKUP($A2141,Tabela__10.32.17.251_sql_prd_IHF_INDICES[#All],3,0)</f>
        <v>0.39444733368003693</v>
      </c>
      <c r="D2141" s="11">
        <f>VLOOKUP($A2141,Tabela__10.32.17.251_sql_prd_IHF_INDICES[#All],4,0)</f>
        <v>1.2760599530255101</v>
      </c>
      <c r="E2141" s="11">
        <f>VLOOKUP($A2141,Tabela__10.32.17.251_sql_prd_IHF_INDICES[#All],5,0)</f>
        <v>0.3144536767096362</v>
      </c>
      <c r="F2141" s="11">
        <f>VLOOKUP($A2141,Tabela__10.32.17.251_sql_prd_IHF_INDICES[#All],6,0)</f>
        <v>4.9875749893320664</v>
      </c>
    </row>
    <row r="2142" spans="1:6">
      <c r="A2142" s="94">
        <f>Base!A3210</f>
        <v>44021</v>
      </c>
      <c r="B2142" s="10">
        <f>VLOOKUP($A2142,Tabela__10.32.17.251_sql_prd_IHF_INDICES[#All],2,0)</f>
        <v>3764.21</v>
      </c>
      <c r="C2142" s="11">
        <f>VLOOKUP($A2142,Tabela__10.32.17.251_sql_prd_IHF_INDICES[#All],3,0)</f>
        <v>-3.4534606332070616E-3</v>
      </c>
      <c r="D2142" s="11">
        <f>VLOOKUP($A2142,Tabela__10.32.17.251_sql_prd_IHF_INDICES[#All],4,0)</f>
        <v>1.2725624241641587</v>
      </c>
      <c r="E2142" s="11">
        <f>VLOOKUP($A2142,Tabela__10.32.17.251_sql_prd_IHF_INDICES[#All],5,0)</f>
        <v>0.31098935654250148</v>
      </c>
      <c r="F2142" s="11">
        <f>VLOOKUP($A2142,Tabela__10.32.17.251_sql_prd_IHF_INDICES[#All],6,0)</f>
        <v>4.9681404330670142</v>
      </c>
    </row>
    <row r="2143" spans="1:6">
      <c r="A2143" s="94">
        <f>Base!A3211</f>
        <v>44022</v>
      </c>
      <c r="B2143" s="10">
        <f>VLOOKUP($A2143,Tabela__10.32.17.251_sql_prd_IHF_INDICES[#All],2,0)</f>
        <v>3775.51</v>
      </c>
      <c r="C2143" s="11">
        <f>VLOOKUP($A2143,Tabela__10.32.17.251_sql_prd_IHF_INDICES[#All],3,0)</f>
        <v>0.30019579141440378</v>
      </c>
      <c r="D2143" s="11">
        <f>VLOOKUP($A2143,Tabela__10.32.17.251_sql_prd_IHF_INDICES[#All],4,0)</f>
        <v>1.5765783944190259</v>
      </c>
      <c r="E2143" s="11">
        <f>VLOOKUP($A2143,Tabela__10.32.17.251_sql_prd_IHF_INDICES[#All],5,0)</f>
        <v>0.61211872491699904</v>
      </c>
      <c r="F2143" s="11">
        <f>VLOOKUP($A2143,Tabela__10.32.17.251_sql_prd_IHF_INDICES[#All],6,0)</f>
        <v>5.0167586887890581</v>
      </c>
    </row>
    <row r="2144" spans="1:6">
      <c r="A2144" s="94">
        <f>Base!A3212</f>
        <v>44025</v>
      </c>
      <c r="B2144" s="10">
        <f>VLOOKUP($A2144,Tabela__10.32.17.251_sql_prd_IHF_INDICES[#All],2,0)</f>
        <v>3761.57</v>
      </c>
      <c r="C2144" s="11">
        <f>VLOOKUP($A2144,Tabela__10.32.17.251_sql_prd_IHF_INDICES[#All],3,0)</f>
        <v>-0.36922164157955351</v>
      </c>
      <c r="D2144" s="11">
        <f>VLOOKUP($A2144,Tabela__10.32.17.251_sql_prd_IHF_INDICES[#All],4,0)</f>
        <v>1.2015356842108194</v>
      </c>
      <c r="E2144" s="11">
        <f>VLOOKUP($A2144,Tabela__10.32.17.251_sql_prd_IHF_INDICES[#All],5,0)</f>
        <v>0.24063700853289571</v>
      </c>
      <c r="F2144" s="11">
        <f>VLOOKUP($A2144,Tabela__10.32.17.251_sql_prd_IHF_INDICES[#All],6,0)</f>
        <v>4.7823192354083277</v>
      </c>
    </row>
    <row r="2145" spans="1:6">
      <c r="A2145" s="94">
        <f>Base!A3213</f>
        <v>44026</v>
      </c>
      <c r="B2145" s="10">
        <f>VLOOKUP($A2145,Tabela__10.32.17.251_sql_prd_IHF_INDICES[#All],2,0)</f>
        <v>3770.34</v>
      </c>
      <c r="C2145" s="11">
        <f>VLOOKUP($A2145,Tabela__10.32.17.251_sql_prd_IHF_INDICES[#All],3,0)</f>
        <v>0.23314732943957583</v>
      </c>
      <c r="D2145" s="11">
        <f>VLOOKUP($A2145,Tabela__10.32.17.251_sql_prd_IHF_INDICES[#All],4,0)</f>
        <v>1.4374843620103883</v>
      </c>
      <c r="E2145" s="11">
        <f>VLOOKUP($A2145,Tabela__10.32.17.251_sql_prd_IHF_INDICES[#All],5,0)</f>
        <v>0.47434537673149979</v>
      </c>
      <c r="F2145" s="11">
        <f>VLOOKUP($A2145,Tabela__10.32.17.251_sql_prd_IHF_INDICES[#All],6,0)</f>
        <v>5.0266164144305403</v>
      </c>
    </row>
    <row r="2146" spans="1:6">
      <c r="A2146" s="94">
        <f>Base!A3214</f>
        <v>44027</v>
      </c>
      <c r="B2146" s="10">
        <f>VLOOKUP($A2146,Tabela__10.32.17.251_sql_prd_IHF_INDICES[#All],2,0)</f>
        <v>3781.38</v>
      </c>
      <c r="C2146" s="11">
        <f>VLOOKUP($A2146,Tabela__10.32.17.251_sql_prd_IHF_INDICES[#All],3,0)</f>
        <v>0.29281178885722792</v>
      </c>
      <c r="D2146" s="11">
        <f>VLOOKUP($A2146,Tabela__10.32.17.251_sql_prd_IHF_INDICES[#All],4,0)</f>
        <v>1.7345052745425749</v>
      </c>
      <c r="E2146" s="11">
        <f>VLOOKUP($A2146,Tabela__10.32.17.251_sql_prd_IHF_INDICES[#All],5,0)</f>
        <v>0.76854610477170571</v>
      </c>
      <c r="F2146" s="11">
        <f>VLOOKUP($A2146,Tabela__10.32.17.251_sql_prd_IHF_INDICES[#All],6,0)</f>
        <v>5.3652583153841249</v>
      </c>
    </row>
    <row r="2147" spans="1:6">
      <c r="A2147" s="94">
        <f>Base!A3215</f>
        <v>44028</v>
      </c>
      <c r="B2147" s="10">
        <f>VLOOKUP($A2147,Tabela__10.32.17.251_sql_prd_IHF_INDICES[#All],2,0)</f>
        <v>3768.15</v>
      </c>
      <c r="C2147" s="11">
        <f>VLOOKUP($A2147,Tabela__10.32.17.251_sql_prd_IHF_INDICES[#All],3,0)</f>
        <v>-0.34987226885422329</v>
      </c>
      <c r="D2147" s="11">
        <f>VLOOKUP($A2147,Tabela__10.32.17.251_sql_prd_IHF_INDICES[#All],4,0)</f>
        <v>1.3785644527309016</v>
      </c>
      <c r="E2147" s="11">
        <f>VLOOKUP($A2147,Tabela__10.32.17.251_sql_prd_IHF_INDICES[#All],5,0)</f>
        <v>0.41598490622352102</v>
      </c>
      <c r="F2147" s="11">
        <f>VLOOKUP($A2147,Tabela__10.32.17.251_sql_prd_IHF_INDICES[#All],6,0)</f>
        <v>5.0042217373494235</v>
      </c>
    </row>
    <row r="2148" spans="1:6">
      <c r="A2148" s="94">
        <f>Base!A3216</f>
        <v>44029</v>
      </c>
      <c r="B2148" s="10">
        <f>VLOOKUP($A2148,Tabela__10.32.17.251_sql_prd_IHF_INDICES[#All],2,0)</f>
        <v>3793.61</v>
      </c>
      <c r="C2148" s="11">
        <f>VLOOKUP($A2148,Tabela__10.32.17.251_sql_prd_IHF_INDICES[#All],3,0)</f>
        <v>0.67566312381406313</v>
      </c>
      <c r="D2148" s="11">
        <f>VLOOKUP($A2148,Tabela__10.32.17.251_sql_prd_IHF_INDICES[#All],4,0)</f>
        <v>2.0635420281900796</v>
      </c>
      <c r="E2148" s="11">
        <f>VLOOKUP($A2148,Tabela__10.32.17.251_sql_prd_IHF_INDICES[#All],5,0)</f>
        <v>1.0944586866495909</v>
      </c>
      <c r="F2148" s="11">
        <f>VLOOKUP($A2148,Tabela__10.32.17.251_sql_prd_IHF_INDICES[#All],6,0)</f>
        <v>5.6309830761434254</v>
      </c>
    </row>
    <row r="2149" spans="1:6">
      <c r="A2149" s="94">
        <f>Base!A3217</f>
        <v>44032</v>
      </c>
      <c r="B2149" s="10">
        <f>VLOOKUP($A2149,Tabela__10.32.17.251_sql_prd_IHF_INDICES[#All],2,0)</f>
        <v>3810.59</v>
      </c>
      <c r="C2149" s="11">
        <f>VLOOKUP($A2149,Tabela__10.32.17.251_sql_prd_IHF_INDICES[#All],3,0)</f>
        <v>0.44759477120737134</v>
      </c>
      <c r="D2149" s="11">
        <f>VLOOKUP($A2149,Tabela__10.32.17.251_sql_prd_IHF_INDICES[#All],4,0)</f>
        <v>2.5203731056173018</v>
      </c>
      <c r="E2149" s="11">
        <f>VLOOKUP($A2149,Tabela__10.32.17.251_sql_prd_IHF_INDICES[#All],5,0)</f>
        <v>1.5469521977114153</v>
      </c>
      <c r="F2149" s="11">
        <f>VLOOKUP($A2149,Tabela__10.32.17.251_sql_prd_IHF_INDICES[#All],6,0)</f>
        <v>6.0952147608215768</v>
      </c>
    </row>
    <row r="2150" spans="1:6">
      <c r="A2150" s="94">
        <f>Base!A3218</f>
        <v>44033</v>
      </c>
      <c r="B2150" s="10">
        <f>VLOOKUP($A2150,Tabela__10.32.17.251_sql_prd_IHF_INDICES[#All],2,0)</f>
        <v>3809.03</v>
      </c>
      <c r="C2150" s="11">
        <f>VLOOKUP($A2150,Tabela__10.32.17.251_sql_prd_IHF_INDICES[#All],3,0)</f>
        <v>-4.0938542325463789E-2</v>
      </c>
      <c r="D2150" s="11">
        <f>VLOOKUP($A2150,Tabela__10.32.17.251_sql_prd_IHF_INDICES[#All],4,0)</f>
        <v>2.4784027592812397</v>
      </c>
      <c r="E2150" s="11">
        <f>VLOOKUP($A2150,Tabela__10.32.17.251_sql_prd_IHF_INDICES[#All],5,0)</f>
        <v>1.5053803557057321</v>
      </c>
      <c r="F2150" s="11">
        <f>VLOOKUP($A2150,Tabela__10.32.17.251_sql_prd_IHF_INDICES[#All],6,0)</f>
        <v>6.051780926421424</v>
      </c>
    </row>
    <row r="2151" spans="1:6">
      <c r="A2151" s="94">
        <f>Base!A3219</f>
        <v>44034</v>
      </c>
      <c r="B2151" s="10">
        <f>VLOOKUP($A2151,Tabela__10.32.17.251_sql_prd_IHF_INDICES[#All],2,0)</f>
        <v>3811.91</v>
      </c>
      <c r="C2151" s="11">
        <f>VLOOKUP($A2151,Tabela__10.32.17.251_sql_prd_IHF_INDICES[#All],3,0)</f>
        <v>7.5609800920428683E-2</v>
      </c>
      <c r="D2151" s="11">
        <f>VLOOKUP($A2151,Tabela__10.32.17.251_sql_prd_IHF_INDICES[#All],4,0)</f>
        <v>2.5558864755939714</v>
      </c>
      <c r="E2151" s="11">
        <f>VLOOKUP($A2151,Tabela__10.32.17.251_sql_prd_IHF_INDICES[#All],5,0)</f>
        <v>1.5821283717162293</v>
      </c>
      <c r="F2151" s="11">
        <f>VLOOKUP($A2151,Tabela__10.32.17.251_sql_prd_IHF_INDICES[#All],6,0)</f>
        <v>6.0823465568341506</v>
      </c>
    </row>
    <row r="2152" spans="1:6">
      <c r="A2152" s="94">
        <f>Base!A3220</f>
        <v>44035</v>
      </c>
      <c r="B2152" s="10">
        <f>VLOOKUP($A2152,Tabela__10.32.17.251_sql_prd_IHF_INDICES[#All],2,0)</f>
        <v>3796.29</v>
      </c>
      <c r="C2152" s="11">
        <f>VLOOKUP($A2152,Tabela__10.32.17.251_sql_prd_IHF_INDICES[#All],3,0)</f>
        <v>-0.40976833136143753</v>
      </c>
      <c r="D2152" s="11">
        <f>VLOOKUP($A2152,Tabela__10.32.17.251_sql_prd_IHF_INDICES[#All],4,0)</f>
        <v>2.1356449308699954</v>
      </c>
      <c r="E2152" s="11">
        <f>VLOOKUP($A2152,Tabela__10.32.17.251_sql_prd_IHF_INDICES[#All],5,0)</f>
        <v>1.1658769793259971</v>
      </c>
      <c r="F2152" s="11">
        <f>VLOOKUP($A2152,Tabela__10.32.17.251_sql_prd_IHF_INDICES[#All],6,0)</f>
        <v>5.7017800312403333</v>
      </c>
    </row>
    <row r="2153" spans="1:6">
      <c r="A2153" s="94">
        <f>Base!A3221</f>
        <v>44036</v>
      </c>
      <c r="B2153" s="10">
        <f>VLOOKUP($A2153,Tabela__10.32.17.251_sql_prd_IHF_INDICES[#All],2,0)</f>
        <v>3794.76</v>
      </c>
      <c r="C2153" s="11">
        <f>VLOOKUP($A2153,Tabela__10.32.17.251_sql_prd_IHF_INDICES[#All],3,0)</f>
        <v>-4.0302505867562122E-2</v>
      </c>
      <c r="D2153" s="11">
        <f>VLOOKUP($A2153,Tabela__10.32.17.251_sql_prd_IHF_INDICES[#All],4,0)</f>
        <v>2.0944817065788657</v>
      </c>
      <c r="E2153" s="11">
        <f>VLOOKUP($A2153,Tabela__10.32.17.251_sql_prd_IHF_INDICES[#All],5,0)</f>
        <v>1.1251045958204475</v>
      </c>
      <c r="F2153" s="11">
        <f>VLOOKUP($A2153,Tabela__10.32.17.251_sql_prd_IHF_INDICES[#All],6,0)</f>
        <v>5.5815700513334177</v>
      </c>
    </row>
    <row r="2154" spans="1:6">
      <c r="A2154" s="94">
        <f>Base!A3222</f>
        <v>44039</v>
      </c>
      <c r="B2154" s="10">
        <f>VLOOKUP($A2154,Tabela__10.32.17.251_sql_prd_IHF_INDICES[#All],2,0)</f>
        <v>3812</v>
      </c>
      <c r="C2154" s="11">
        <f>VLOOKUP($A2154,Tabela__10.32.17.251_sql_prd_IHF_INDICES[#All],3,0)</f>
        <v>0.45431068104437866</v>
      </c>
      <c r="D2154" s="11">
        <f>VLOOKUP($A2154,Tabela__10.32.17.251_sql_prd_IHF_INDICES[#All],4,0)</f>
        <v>2.5583078417287464</v>
      </c>
      <c r="E2154" s="11">
        <f>VLOOKUP($A2154,Tabela__10.32.17.251_sql_prd_IHF_INDICES[#All],5,0)</f>
        <v>1.5845267472165636</v>
      </c>
      <c r="F2154" s="11">
        <f>VLOOKUP($A2154,Tabela__10.32.17.251_sql_prd_IHF_INDICES[#All],6,0)</f>
        <v>6.2462896019666259</v>
      </c>
    </row>
    <row r="2155" spans="1:6">
      <c r="A2155" s="94">
        <f>Base!A3223</f>
        <v>44040</v>
      </c>
      <c r="B2155" s="10">
        <f>VLOOKUP($A2155,Tabela__10.32.17.251_sql_prd_IHF_INDICES[#All],2,0)</f>
        <v>3811.34</v>
      </c>
      <c r="C2155" s="11">
        <f>VLOOKUP($A2155,Tabela__10.32.17.251_sql_prd_IHF_INDICES[#All],3,0)</f>
        <v>-1.7313746065050761E-2</v>
      </c>
      <c r="D2155" s="11">
        <f>VLOOKUP($A2155,Tabela__10.32.17.251_sql_prd_IHF_INDICES[#All],4,0)</f>
        <v>2.5405511567404115</v>
      </c>
      <c r="E2155" s="11">
        <f>VLOOKUP($A2155,Tabela__10.32.17.251_sql_prd_IHF_INDICES[#All],5,0)</f>
        <v>1.5669386602141566</v>
      </c>
      <c r="F2155" s="11">
        <f>VLOOKUP($A2155,Tabela__10.32.17.251_sql_prd_IHF_INDICES[#All],6,0)</f>
        <v>6.2278943891813876</v>
      </c>
    </row>
    <row r="2156" spans="1:6">
      <c r="A2156" s="94">
        <f>Base!A3224</f>
        <v>44041</v>
      </c>
      <c r="B2156" s="10">
        <f>VLOOKUP($A2156,Tabela__10.32.17.251_sql_prd_IHF_INDICES[#All],2,0)</f>
        <v>3823.88</v>
      </c>
      <c r="C2156" s="11">
        <f>VLOOKUP($A2156,Tabela__10.32.17.251_sql_prd_IHF_INDICES[#All],3,0)</f>
        <v>0.32901814060146695</v>
      </c>
      <c r="D2156" s="11">
        <f>VLOOKUP($A2156,Tabela__10.32.17.251_sql_prd_IHF_INDICES[#All],4,0)</f>
        <v>2.8779281715188176</v>
      </c>
      <c r="E2156" s="11">
        <f>VLOOKUP($A2156,Tabela__10.32.17.251_sql_prd_IHF_INDICES[#All],5,0)</f>
        <v>1.9011123132598229</v>
      </c>
      <c r="F2156" s="11">
        <f>VLOOKUP($A2156,Tabela__10.32.17.251_sql_prd_IHF_INDICES[#All],6,0)</f>
        <v>6.4931086436462726</v>
      </c>
    </row>
    <row r="2157" spans="1:6">
      <c r="A2157" s="94">
        <f>Base!A3225</f>
        <v>44042</v>
      </c>
      <c r="B2157" s="10">
        <f>VLOOKUP($A2157,Tabela__10.32.17.251_sql_prd_IHF_INDICES[#All],2,0)</f>
        <v>3824.8</v>
      </c>
      <c r="C2157" s="11">
        <f>VLOOKUP($A2157,Tabela__10.32.17.251_sql_prd_IHF_INDICES[#All],3,0)</f>
        <v>2.4059332405834688E-2</v>
      </c>
      <c r="D2157" s="11">
        <f>VLOOKUP($A2157,Tabela__10.32.17.251_sql_prd_IHF_INDICES[#All],4,0)</f>
        <v>2.9026799142298332</v>
      </c>
      <c r="E2157" s="11">
        <f>VLOOKUP($A2157,Tabela__10.32.17.251_sql_prd_IHF_INDICES[#All],5,0)</f>
        <v>1.9256290405964993</v>
      </c>
      <c r="F2157" s="11">
        <f>VLOOKUP($A2157,Tabela__10.32.17.251_sql_prd_IHF_INDICES[#All],6,0)</f>
        <v>6.5305974659711108</v>
      </c>
    </row>
    <row r="2158" spans="1:6">
      <c r="A2158" s="94">
        <f>Base!A3226</f>
        <v>44043</v>
      </c>
      <c r="B2158" s="10">
        <f>VLOOKUP($A2158,Tabela__10.32.17.251_sql_prd_IHF_INDICES[#All],2,0)</f>
        <v>3816.68</v>
      </c>
      <c r="C2158" s="11">
        <f>VLOOKUP($A2158,Tabela__10.32.17.251_sql_prd_IHF_INDICES[#All],3,0)</f>
        <v>-0.21229868228405113</v>
      </c>
      <c r="D2158" s="11">
        <f>VLOOKUP($A2158,Tabela__10.32.17.251_sql_prd_IHF_INDICES[#All],4,0)</f>
        <v>2.6842188807369549</v>
      </c>
      <c r="E2158" s="11">
        <f>VLOOKUP($A2158,Tabela__10.32.17.251_sql_prd_IHF_INDICES[#All],5,0)</f>
        <v>1.709242273233591</v>
      </c>
      <c r="F2158" s="11">
        <f>VLOOKUP($A2158,Tabela__10.32.17.251_sql_prd_IHF_INDICES[#All],6,0)</f>
        <v>6.5013993955950422</v>
      </c>
    </row>
    <row r="2159" spans="1:6">
      <c r="A2159" s="94">
        <f>Base!A3227</f>
        <v>44046</v>
      </c>
      <c r="B2159" s="10">
        <f>VLOOKUP($A2159,Tabela__10.32.17.251_sql_prd_IHF_INDICES[#All],2,0)</f>
        <v>3820.06</v>
      </c>
      <c r="C2159" s="11">
        <f>VLOOKUP($A2159,Tabela__10.32.17.251_sql_prd_IHF_INDICES[#All],3,0)</f>
        <v>8.8558642589897651E-2</v>
      </c>
      <c r="D2159" s="11">
        <f>VLOOKUP($A2159,Tabela__10.32.17.251_sql_prd_IHF_INDICES[#All],4,0)</f>
        <v>8.8558642589897651E-2</v>
      </c>
      <c r="E2159" s="11">
        <f>VLOOKUP($A2159,Tabela__10.32.17.251_sql_prd_IHF_INDICES[#All],5,0)</f>
        <v>1.7993145975792491</v>
      </c>
      <c r="F2159" s="11">
        <f>VLOOKUP($A2159,Tabela__10.32.17.251_sql_prd_IHF_INDICES[#All],6,0)</f>
        <v>6.0629870977235711</v>
      </c>
    </row>
    <row r="2160" spans="1:6">
      <c r="A2160" s="94">
        <f>Base!A3228</f>
        <v>44047</v>
      </c>
      <c r="B2160" s="10">
        <f>VLOOKUP($A2160,Tabela__10.32.17.251_sql_prd_IHF_INDICES[#All],2,0)</f>
        <v>3812.26</v>
      </c>
      <c r="C2160" s="11">
        <f>VLOOKUP($A2160,Tabela__10.32.17.251_sql_prd_IHF_INDICES[#All],3,0)</f>
        <v>-0.20418527457682911</v>
      </c>
      <c r="D2160" s="11">
        <f>VLOOKUP($A2160,Tabela__10.32.17.251_sql_prd_IHF_INDICES[#All],4,0)</f>
        <v>-0.11580745569447215</v>
      </c>
      <c r="E2160" s="11">
        <f>VLOOKUP($A2160,Tabela__10.32.17.251_sql_prd_IHF_INDICES[#All],5,0)</f>
        <v>1.591455387550833</v>
      </c>
      <c r="F2160" s="11">
        <f>VLOOKUP($A2160,Tabela__10.32.17.251_sql_prd_IHF_INDICES[#All],6,0)</f>
        <v>5.8464220962936908</v>
      </c>
    </row>
    <row r="2161" spans="1:6">
      <c r="A2161" s="94">
        <f>Base!A3229</f>
        <v>44048</v>
      </c>
      <c r="B2161" s="10">
        <f>VLOOKUP($A2161,Tabela__10.32.17.251_sql_prd_IHF_INDICES[#All],2,0)</f>
        <v>3829.22</v>
      </c>
      <c r="C2161" s="11">
        <f>VLOOKUP($A2161,Tabela__10.32.17.251_sql_prd_IHF_INDICES[#All],3,0)</f>
        <v>0.44488046460628983</v>
      </c>
      <c r="D2161" s="11">
        <f>VLOOKUP($A2161,Tabela__10.32.17.251_sql_prd_IHF_INDICES[#All],4,0)</f>
        <v>0.32855780416487512</v>
      </c>
      <c r="E2161" s="11">
        <f>VLOOKUP($A2161,Tabela__10.32.17.251_sql_prd_IHF_INDICES[#All],5,0)</f>
        <v>2.0434159262792573</v>
      </c>
      <c r="F2161" s="11">
        <f>VLOOKUP($A2161,Tabela__10.32.17.251_sql_prd_IHF_INDICES[#All],6,0)</f>
        <v>6.7027430698752832</v>
      </c>
    </row>
    <row r="2162" spans="1:6">
      <c r="A2162" s="94">
        <f>Base!A3230</f>
        <v>44049</v>
      </c>
      <c r="B2162" s="10">
        <f>VLOOKUP($A2162,Tabela__10.32.17.251_sql_prd_IHF_INDICES[#All],2,0)</f>
        <v>3845.41</v>
      </c>
      <c r="C2162" s="11">
        <f>VLOOKUP($A2162,Tabela__10.32.17.251_sql_prd_IHF_INDICES[#All],3,0)</f>
        <v>0.42280151049038928</v>
      </c>
      <c r="D2162" s="11">
        <f>VLOOKUP($A2162,Tabela__10.32.17.251_sql_prd_IHF_INDICES[#All],4,0)</f>
        <v>0.75274846201409673</v>
      </c>
      <c r="E2162" s="11">
        <f>VLOOKUP($A2162,Tabela__10.32.17.251_sql_prd_IHF_INDICES[#All],5,0)</f>
        <v>2.4748570301715622</v>
      </c>
      <c r="F2162" s="11">
        <f>VLOOKUP($A2162,Tabela__10.32.17.251_sql_prd_IHF_INDICES[#All],6,0)</f>
        <v>6.7505218974860171</v>
      </c>
    </row>
    <row r="2163" spans="1:6">
      <c r="A2163" s="94">
        <f>Base!A3231</f>
        <v>44050</v>
      </c>
      <c r="B2163" s="10">
        <f>VLOOKUP($A2163,Tabela__10.32.17.251_sql_prd_IHF_INDICES[#All],2,0)</f>
        <v>3833.55</v>
      </c>
      <c r="C2163" s="11">
        <f>VLOOKUP($A2163,Tabela__10.32.17.251_sql_prd_IHF_INDICES[#All],3,0)</f>
        <v>-0.30841964835998104</v>
      </c>
      <c r="D2163" s="11">
        <f>VLOOKUP($A2163,Tabela__10.32.17.251_sql_prd_IHF_INDICES[#All],4,0)</f>
        <v>0.4420071894945421</v>
      </c>
      <c r="E2163" s="11">
        <f>VLOOKUP($A2163,Tabela__10.32.17.251_sql_prd_IHF_INDICES[#All],5,0)</f>
        <v>2.1588044364617032</v>
      </c>
      <c r="F2163" s="11">
        <f>VLOOKUP($A2163,Tabela__10.32.17.251_sql_prd_IHF_INDICES[#All],6,0)</f>
        <v>6.3002933722277943</v>
      </c>
    </row>
    <row r="2164" spans="1:6">
      <c r="A2164" s="94">
        <f>Base!A3232</f>
        <v>44053</v>
      </c>
      <c r="B2164" s="10">
        <f>VLOOKUP($A2164,Tabela__10.32.17.251_sql_prd_IHF_INDICES[#All],2,0)</f>
        <v>3831.33</v>
      </c>
      <c r="C2164" s="11">
        <f>VLOOKUP($A2164,Tabela__10.32.17.251_sql_prd_IHF_INDICES[#All],3,0)</f>
        <v>-5.7909770317332576E-2</v>
      </c>
      <c r="D2164" s="11">
        <f>VLOOKUP($A2164,Tabela__10.32.17.251_sql_prd_IHF_INDICES[#All],4,0)</f>
        <v>0.38384145382899248</v>
      </c>
      <c r="E2164" s="11">
        <f>VLOOKUP($A2164,Tabela__10.32.17.251_sql_prd_IHF_INDICES[#All],5,0)</f>
        <v>2.099644507453613</v>
      </c>
      <c r="F2164" s="11">
        <f>VLOOKUP($A2164,Tabela__10.32.17.251_sql_prd_IHF_INDICES[#All],6,0)</f>
        <v>5.7055673425244091</v>
      </c>
    </row>
    <row r="2165" spans="1:6">
      <c r="A2165" s="94">
        <f>Base!A3233</f>
        <v>44054</v>
      </c>
      <c r="B2165" s="10">
        <f>VLOOKUP($A2165,Tabela__10.32.17.251_sql_prd_IHF_INDICES[#All],2,0)</f>
        <v>3817.21</v>
      </c>
      <c r="C2165" s="11">
        <f>VLOOKUP($A2165,Tabela__10.32.17.251_sql_prd_IHF_INDICES[#All],3,0)</f>
        <v>-0.36854042851959257</v>
      </c>
      <c r="D2165" s="11">
        <f>VLOOKUP($A2165,Tabela__10.32.17.251_sql_prd_IHF_INDICES[#All],4,0)</f>
        <v>1.3886414370611888E-2</v>
      </c>
      <c r="E2165" s="11">
        <f>VLOOKUP($A2165,Tabela__10.32.17.251_sql_prd_IHF_INDICES[#All],5,0)</f>
        <v>1.7233660400688633</v>
      </c>
      <c r="F2165" s="11">
        <f>VLOOKUP($A2165,Tabela__10.32.17.251_sql_prd_IHF_INDICES[#All],6,0)</f>
        <v>5.3159995916711944</v>
      </c>
    </row>
    <row r="2166" spans="1:6">
      <c r="A2166" s="94">
        <f>Base!A3234</f>
        <v>44055</v>
      </c>
      <c r="B2166" s="10">
        <f>VLOOKUP($A2166,Tabela__10.32.17.251_sql_prd_IHF_INDICES[#All],2,0)</f>
        <v>3818.92</v>
      </c>
      <c r="C2166" s="11">
        <f>VLOOKUP($A2166,Tabela__10.32.17.251_sql_prd_IHF_INDICES[#All],3,0)</f>
        <v>4.479711621838689E-2</v>
      </c>
      <c r="D2166" s="11">
        <f>VLOOKUP($A2166,Tabela__10.32.17.251_sql_prd_IHF_INDICES[#All],4,0)</f>
        <v>5.8689751302187787E-2</v>
      </c>
      <c r="E2166" s="11">
        <f>VLOOKUP($A2166,Tabela__10.32.17.251_sql_prd_IHF_INDICES[#All],5,0)</f>
        <v>1.7689351745750814</v>
      </c>
      <c r="F2166" s="11">
        <f>VLOOKUP($A2166,Tabela__10.32.17.251_sql_prd_IHF_INDICES[#All],6,0)</f>
        <v>5.777295213193212</v>
      </c>
    </row>
    <row r="2167" spans="1:6">
      <c r="A2167" s="94">
        <f>Base!A3235</f>
        <v>44056</v>
      </c>
      <c r="B2167" s="10">
        <f>VLOOKUP($A2167,Tabela__10.32.17.251_sql_prd_IHF_INDICES[#All],2,0)</f>
        <v>3811.41</v>
      </c>
      <c r="C2167" s="11">
        <f>VLOOKUP($A2167,Tabela__10.32.17.251_sql_prd_IHF_INDICES[#All],3,0)</f>
        <v>-0.19665245671551812</v>
      </c>
      <c r="D2167" s="11">
        <f>VLOOKUP($A2167,Tabela__10.32.17.251_sql_prd_IHF_INDICES[#All],4,0)</f>
        <v>-0.13807812025110611</v>
      </c>
      <c r="E2167" s="11">
        <f>VLOOKUP($A2167,Tabela__10.32.17.251_sql_prd_IHF_INDICES[#All],5,0)</f>
        <v>1.5688040633810685</v>
      </c>
      <c r="F2167" s="11">
        <f>VLOOKUP($A2167,Tabela__10.32.17.251_sql_prd_IHF_INDICES[#All],6,0)</f>
        <v>5.5631413496558535</v>
      </c>
    </row>
    <row r="2168" spans="1:6">
      <c r="A2168" s="94">
        <f>Base!A3236</f>
        <v>44057</v>
      </c>
      <c r="B2168" s="10">
        <f>VLOOKUP($A2168,Tabela__10.32.17.251_sql_prd_IHF_INDICES[#All],2,0)</f>
        <v>3817.89</v>
      </c>
      <c r="C2168" s="11">
        <f>VLOOKUP($A2168,Tabela__10.32.17.251_sql_prd_IHF_INDICES[#All],3,0)</f>
        <v>0.17001582091666911</v>
      </c>
      <c r="D2168" s="11">
        <f>VLOOKUP($A2168,Tabela__10.32.17.251_sql_prd_IHF_INDICES[#All],4,0)</f>
        <v>3.1702946015910172E-2</v>
      </c>
      <c r="E2168" s="11">
        <f>VLOOKUP($A2168,Tabela__10.32.17.251_sql_prd_IHF_INDICES[#All],5,0)</f>
        <v>1.7414870994046705</v>
      </c>
      <c r="F2168" s="11">
        <f>VLOOKUP($A2168,Tabela__10.32.17.251_sql_prd_IHF_INDICES[#All],6,0)</f>
        <v>6.0707677433335716</v>
      </c>
    </row>
    <row r="2169" spans="1:6">
      <c r="A2169" s="94">
        <f>Base!A3237</f>
        <v>44060</v>
      </c>
      <c r="B2169" s="10">
        <f>VLOOKUP($A2169,Tabela__10.32.17.251_sql_prd_IHF_INDICES[#All],2,0)</f>
        <v>3809.92</v>
      </c>
      <c r="C2169" s="11">
        <f>VLOOKUP($A2169,Tabela__10.32.17.251_sql_prd_IHF_INDICES[#All],3,0)</f>
        <v>-0.20875405001191671</v>
      </c>
      <c r="D2169" s="11">
        <f>VLOOKUP($A2169,Tabela__10.32.17.251_sql_prd_IHF_INDICES[#All],4,0)</f>
        <v>-0.1771172851797842</v>
      </c>
      <c r="E2169" s="11">
        <f>VLOOKUP($A2169,Tabela__10.32.17.251_sql_prd_IHF_INDICES[#All],5,0)</f>
        <v>1.5290976245423193</v>
      </c>
      <c r="F2169" s="11">
        <f>VLOOKUP($A2169,Tabela__10.32.17.251_sql_prd_IHF_INDICES[#All],6,0)</f>
        <v>5.9288010053716311</v>
      </c>
    </row>
    <row r="2170" spans="1:6">
      <c r="A2170" s="94">
        <f>Base!A3238</f>
        <v>44061</v>
      </c>
      <c r="B2170" s="10">
        <f>VLOOKUP($A2170,Tabela__10.32.17.251_sql_prd_IHF_INDICES[#All],2,0)</f>
        <v>3833.05</v>
      </c>
      <c r="C2170" s="11">
        <f>VLOOKUP($A2170,Tabela__10.32.17.251_sql_prd_IHF_INDICES[#All],3,0)</f>
        <v>0.60709936166638556</v>
      </c>
      <c r="D2170" s="11">
        <f>VLOOKUP($A2170,Tabela__10.32.17.251_sql_prd_IHF_INDICES[#All],4,0)</f>
        <v>0.42890679857887637</v>
      </c>
      <c r="E2170" s="11">
        <f>VLOOKUP($A2170,Tabela__10.32.17.251_sql_prd_IHF_INDICES[#All],5,0)</f>
        <v>2.1454801281265645</v>
      </c>
      <c r="F2170" s="11">
        <f>VLOOKUP($A2170,Tabela__10.32.17.251_sql_prd_IHF_INDICES[#All],6,0)</f>
        <v>6.5718940800961079</v>
      </c>
    </row>
    <row r="2171" spans="1:6">
      <c r="A2171" s="94">
        <f>Base!A3239</f>
        <v>44062</v>
      </c>
      <c r="B2171" s="10">
        <f>VLOOKUP($A2171,Tabela__10.32.17.251_sql_prd_IHF_INDICES[#All],2,0)</f>
        <v>3820.12</v>
      </c>
      <c r="C2171" s="11">
        <f>VLOOKUP($A2171,Tabela__10.32.17.251_sql_prd_IHF_INDICES[#All],3,0)</f>
        <v>-0.33732928085989933</v>
      </c>
      <c r="D2171" s="11">
        <f>VLOOKUP($A2171,Tabela__10.32.17.251_sql_prd_IHF_INDICES[#All],4,0)</f>
        <v>9.0130689499767769E-2</v>
      </c>
      <c r="E2171" s="11">
        <f>VLOOKUP($A2171,Tabela__10.32.17.251_sql_prd_IHF_INDICES[#All],5,0)</f>
        <v>1.8009135145794497</v>
      </c>
      <c r="F2171" s="11">
        <f>VLOOKUP($A2171,Tabela__10.32.17.251_sql_prd_IHF_INDICES[#All],6,0)</f>
        <v>6.3768406513845299</v>
      </c>
    </row>
    <row r="2172" spans="1:6">
      <c r="A2172" s="94">
        <f>Base!A3240</f>
        <v>44063</v>
      </c>
      <c r="B2172" s="10">
        <f>VLOOKUP($A2172,Tabela__10.32.17.251_sql_prd_IHF_INDICES[#All],2,0)</f>
        <v>3825.3</v>
      </c>
      <c r="C2172" s="11">
        <f>VLOOKUP($A2172,Tabela__10.32.17.251_sql_prd_IHF_INDICES[#All],3,0)</f>
        <v>0.13559783462300246</v>
      </c>
      <c r="D2172" s="11">
        <f>VLOOKUP($A2172,Tabela__10.32.17.251_sql_prd_IHF_INDICES[#All],4,0)</f>
        <v>0.2258507393860798</v>
      </c>
      <c r="E2172" s="11">
        <f>VLOOKUP($A2172,Tabela__10.32.17.251_sql_prd_IHF_INDICES[#All],5,0)</f>
        <v>1.9389533489316602</v>
      </c>
      <c r="F2172" s="11">
        <f>VLOOKUP($A2172,Tabela__10.32.17.251_sql_prd_IHF_INDICES[#All],6,0)</f>
        <v>6.4991397214813507</v>
      </c>
    </row>
    <row r="2173" spans="1:6">
      <c r="A2173" s="94">
        <f>Base!A3241</f>
        <v>44064</v>
      </c>
      <c r="B2173" s="10">
        <f>VLOOKUP($A2173,Tabela__10.32.17.251_sql_prd_IHF_INDICES[#All],2,0)</f>
        <v>3825.31</v>
      </c>
      <c r="C2173" s="11">
        <f>VLOOKUP($A2173,Tabela__10.32.17.251_sql_prd_IHF_INDICES[#All],3,0)</f>
        <v>2.6141740516738565E-4</v>
      </c>
      <c r="D2173" s="11">
        <f>VLOOKUP($A2173,Tabela__10.32.17.251_sql_prd_IHF_INDICES[#All],4,0)</f>
        <v>0.22611274720438779</v>
      </c>
      <c r="E2173" s="11">
        <f>VLOOKUP($A2173,Tabela__10.32.17.251_sql_prd_IHF_INDICES[#All],5,0)</f>
        <v>1.9392198350983492</v>
      </c>
      <c r="F2173" s="11">
        <f>VLOOKUP($A2173,Tabela__10.32.17.251_sql_prd_IHF_INDICES[#All],6,0)</f>
        <v>6.1200654700807267</v>
      </c>
    </row>
    <row r="2174" spans="1:6">
      <c r="A2174" s="94">
        <f>Base!A3242</f>
        <v>44067</v>
      </c>
      <c r="B2174" s="10">
        <f>VLOOKUP($A2174,Tabela__10.32.17.251_sql_prd_IHF_INDICES[#All],2,0)</f>
        <v>3834.3</v>
      </c>
      <c r="C2174" s="11">
        <f>VLOOKUP($A2174,Tabela__10.32.17.251_sql_prd_IHF_INDICES[#All],3,0)</f>
        <v>0.2350136328820529</v>
      </c>
      <c r="D2174" s="11">
        <f>VLOOKUP($A2174,Tabela__10.32.17.251_sql_prd_IHF_INDICES[#All],4,0)</f>
        <v>0.46165777586804069</v>
      </c>
      <c r="E2174" s="11">
        <f>VLOOKUP($A2174,Tabela__10.32.17.251_sql_prd_IHF_INDICES[#All],5,0)</f>
        <v>2.1787908989644444</v>
      </c>
      <c r="F2174" s="11">
        <f>VLOOKUP($A2174,Tabela__10.32.17.251_sql_prd_IHF_INDICES[#All],6,0)</f>
        <v>6.7262327251471854</v>
      </c>
    </row>
    <row r="2175" spans="1:6">
      <c r="A2175" s="94">
        <f>Base!A3243</f>
        <v>44068</v>
      </c>
      <c r="B2175" s="10">
        <f>VLOOKUP($A2175,Tabela__10.32.17.251_sql_prd_IHF_INDICES[#All],2,0)</f>
        <v>3836.4</v>
      </c>
      <c r="C2175" s="11">
        <f>VLOOKUP($A2175,Tabela__10.32.17.251_sql_prd_IHF_INDICES[#All],3,0)</f>
        <v>5.4768797433690786E-2</v>
      </c>
      <c r="D2175" s="11">
        <f>VLOOKUP($A2175,Tabela__10.32.17.251_sql_prd_IHF_INDICES[#All],4,0)</f>
        <v>0.51667941771382786</v>
      </c>
      <c r="E2175" s="11">
        <f>VLOOKUP($A2175,Tabela__10.32.17.251_sql_prd_IHF_INDICES[#All],5,0)</f>
        <v>2.2347529939720889</v>
      </c>
      <c r="F2175" s="11">
        <f>VLOOKUP($A2175,Tabela__10.32.17.251_sql_prd_IHF_INDICES[#All],6,0)</f>
        <v>6.7846853993570155</v>
      </c>
    </row>
    <row r="2176" spans="1:6">
      <c r="A2176" s="94">
        <f>Base!A3244</f>
        <v>44069</v>
      </c>
      <c r="B2176" s="10">
        <f>VLOOKUP($A2176,Tabela__10.32.17.251_sql_prd_IHF_INDICES[#All],2,0)</f>
        <v>3830.04</v>
      </c>
      <c r="C2176" s="11">
        <f>VLOOKUP($A2176,Tabela__10.32.17.251_sql_prd_IHF_INDICES[#All],3,0)</f>
        <v>-0.16578041914294683</v>
      </c>
      <c r="D2176" s="11">
        <f>VLOOKUP($A2176,Tabela__10.32.17.251_sql_prd_IHF_INDICES[#All],4,0)</f>
        <v>0.35004244526657402</v>
      </c>
      <c r="E2176" s="11">
        <f>VLOOKUP($A2176,Tabela__10.32.17.251_sql_prd_IHF_INDICES[#All],5,0)</f>
        <v>2.0652677919489104</v>
      </c>
      <c r="F2176" s="11">
        <f>VLOOKUP($A2176,Tabela__10.32.17.251_sql_prd_IHF_INDICES[#All],6,0)</f>
        <v>7.0630099766029186</v>
      </c>
    </row>
    <row r="2177" spans="1:6">
      <c r="A2177" s="94">
        <f>Base!A3245</f>
        <v>44070</v>
      </c>
      <c r="B2177" s="10">
        <f>VLOOKUP($A2177,Tabela__10.32.17.251_sql_prd_IHF_INDICES[#All],2,0)</f>
        <v>3828.46</v>
      </c>
      <c r="C2177" s="11">
        <f>VLOOKUP($A2177,Tabela__10.32.17.251_sql_prd_IHF_INDICES[#All],3,0)</f>
        <v>-4.1252832868587941E-2</v>
      </c>
      <c r="D2177" s="11">
        <f>VLOOKUP($A2177,Tabela__10.32.17.251_sql_prd_IHF_INDICES[#All],4,0)</f>
        <v>0.30864520997306855</v>
      </c>
      <c r="E2177" s="11">
        <f>VLOOKUP($A2177,Tabela__10.32.17.251_sql_prd_IHF_INDICES[#All],5,0)</f>
        <v>2.023162977609827</v>
      </c>
      <c r="F2177" s="11">
        <f>VLOOKUP($A2177,Tabela__10.32.17.251_sql_prd_IHF_INDICES[#All],6,0)</f>
        <v>6.8641051764804395</v>
      </c>
    </row>
    <row r="2178" spans="1:6">
      <c r="A2178" s="94">
        <f>Base!A3246</f>
        <v>44071</v>
      </c>
      <c r="B2178" s="10">
        <f>VLOOKUP($A2178,Tabela__10.32.17.251_sql_prd_IHF_INDICES[#All],2,0)</f>
        <v>3844.48</v>
      </c>
      <c r="C2178" s="11">
        <f>VLOOKUP($A2178,Tabela__10.32.17.251_sql_prd_IHF_INDICES[#All],3,0)</f>
        <v>0.41844501444445736</v>
      </c>
      <c r="D2178" s="11">
        <f>VLOOKUP($A2178,Tabela__10.32.17.251_sql_prd_IHF_INDICES[#All],4,0)</f>
        <v>0.72838173491096558</v>
      </c>
      <c r="E2178" s="11">
        <f>VLOOKUP($A2178,Tabela__10.32.17.251_sql_prd_IHF_INDICES[#All],5,0)</f>
        <v>2.4500738166681746</v>
      </c>
      <c r="F2178" s="11">
        <f>VLOOKUP($A2178,Tabela__10.32.17.251_sql_prd_IHF_INDICES[#All],6,0)</f>
        <v>7.3268509755641364</v>
      </c>
    </row>
    <row r="2179" spans="1:6">
      <c r="A2179" s="94">
        <f>Base!A3247</f>
        <v>44074</v>
      </c>
      <c r="B2179" s="10">
        <f>VLOOKUP($A2179,Tabela__10.32.17.251_sql_prd_IHF_INDICES[#All],2,0)</f>
        <v>3826.39</v>
      </c>
      <c r="C2179" s="11">
        <f>VLOOKUP($A2179,Tabela__10.32.17.251_sql_prd_IHF_INDICES[#All],3,0)</f>
        <v>-0.4705447810887331</v>
      </c>
      <c r="D2179" s="11">
        <f>VLOOKUP($A2179,Tabela__10.32.17.251_sql_prd_IHF_INDICES[#All],4,0)</f>
        <v>0.25440959158220533</v>
      </c>
      <c r="E2179" s="11">
        <f>VLOOKUP($A2179,Tabela__10.32.17.251_sql_prd_IHF_INDICES[#All],5,0)</f>
        <v>1.9680003411022939</v>
      </c>
      <c r="F2179" s="11">
        <f>VLOOKUP($A2179,Tabela__10.32.17.251_sql_prd_IHF_INDICES[#All],6,0)</f>
        <v>6.2154404743399061</v>
      </c>
    </row>
    <row r="2180" spans="1:6">
      <c r="A2180" s="94">
        <f>Base!A3248</f>
        <v>44075</v>
      </c>
      <c r="B2180" s="10">
        <f>VLOOKUP($A2180,Tabela__10.32.17.251_sql_prd_IHF_INDICES[#All],2,0)</f>
        <v>3846.14</v>
      </c>
      <c r="C2180" s="11">
        <f>VLOOKUP($A2180,Tabela__10.32.17.251_sql_prd_IHF_INDICES[#All],3,0)</f>
        <v>0.51615230020984892</v>
      </c>
      <c r="D2180" s="11">
        <f>VLOOKUP($A2180,Tabela__10.32.17.251_sql_prd_IHF_INDICES[#All],4,0)</f>
        <v>0.51615230020984892</v>
      </c>
      <c r="E2180" s="11">
        <f>VLOOKUP($A2180,Tabela__10.32.17.251_sql_prd_IHF_INDICES[#All],5,0)</f>
        <v>2.4943105203408811</v>
      </c>
      <c r="F2180" s="11">
        <f>VLOOKUP($A2180,Tabela__10.32.17.251_sql_prd_IHF_INDICES[#All],6,0)</f>
        <v>6.7636739135262358</v>
      </c>
    </row>
    <row r="2181" spans="1:6">
      <c r="A2181" s="94">
        <f>Base!A3249</f>
        <v>44076</v>
      </c>
      <c r="B2181" s="10">
        <f>VLOOKUP($A2181,Tabela__10.32.17.251_sql_prd_IHF_INDICES[#All],2,0)</f>
        <v>3845.4</v>
      </c>
      <c r="C2181" s="11">
        <f>VLOOKUP($A2181,Tabela__10.32.17.251_sql_prd_IHF_INDICES[#All],3,0)</f>
        <v>-1.9240069264248039E-2</v>
      </c>
      <c r="D2181" s="11">
        <f>VLOOKUP($A2181,Tabela__10.32.17.251_sql_prd_IHF_INDICES[#All],4,0)</f>
        <v>0.49681292288554779</v>
      </c>
      <c r="E2181" s="11">
        <f>VLOOKUP($A2181,Tabela__10.32.17.251_sql_prd_IHF_INDICES[#All],5,0)</f>
        <v>2.4745905440048732</v>
      </c>
      <c r="F2181" s="11">
        <f>VLOOKUP($A2181,Tabela__10.32.17.251_sql_prd_IHF_INDICES[#All],6,0)</f>
        <v>6.7146948471460632</v>
      </c>
    </row>
    <row r="2182" spans="1:6">
      <c r="A2182" s="94">
        <f>Base!A3250</f>
        <v>44077</v>
      </c>
      <c r="B2182" s="10">
        <f>VLOOKUP($A2182,Tabela__10.32.17.251_sql_prd_IHF_INDICES[#All],2,0)</f>
        <v>3824.38</v>
      </c>
      <c r="C2182" s="11">
        <f>VLOOKUP($A2182,Tabela__10.32.17.251_sql_prd_IHF_INDICES[#All],3,0)</f>
        <v>-0.5466271389192312</v>
      </c>
      <c r="D2182" s="11">
        <f>VLOOKUP($A2182,Tabela__10.32.17.251_sql_prd_IHF_INDICES[#All],4,0)</f>
        <v>-5.2529930299827221E-2</v>
      </c>
      <c r="E2182" s="11">
        <f>VLOOKUP($A2182,Tabela__10.32.17.251_sql_prd_IHF_INDICES[#All],5,0)</f>
        <v>1.9144366215949837</v>
      </c>
      <c r="F2182" s="11">
        <f>VLOOKUP($A2182,Tabela__10.32.17.251_sql_prd_IHF_INDICES[#All],6,0)</f>
        <v>6.2708581686215403</v>
      </c>
    </row>
    <row r="2183" spans="1:6">
      <c r="A2183" s="94">
        <f>Base!A3251</f>
        <v>44078</v>
      </c>
      <c r="B2183" s="10">
        <f>VLOOKUP($A2183,Tabela__10.32.17.251_sql_prd_IHF_INDICES[#All],2,0)</f>
        <v>3827.94</v>
      </c>
      <c r="C2183" s="11">
        <f>VLOOKUP($A2183,Tabela__10.32.17.251_sql_prd_IHF_INDICES[#All],3,0)</f>
        <v>9.3086984034007614E-2</v>
      </c>
      <c r="D2183" s="11">
        <f>VLOOKUP($A2183,Tabela__10.32.17.251_sql_prd_IHF_INDICES[#All],4,0)</f>
        <v>4.0508155206353536E-2</v>
      </c>
      <c r="E2183" s="11">
        <f>VLOOKUP($A2183,Tabela__10.32.17.251_sql_prd_IHF_INDICES[#All],5,0)</f>
        <v>2.0093056969412659</v>
      </c>
      <c r="F2183" s="11">
        <f>VLOOKUP($A2183,Tabela__10.32.17.251_sql_prd_IHF_INDICES[#All],6,0)</f>
        <v>6.2646608943804916</v>
      </c>
    </row>
    <row r="2184" spans="1:6">
      <c r="A2184" s="94">
        <f>Base!A3252</f>
        <v>44082</v>
      </c>
      <c r="B2184" s="10">
        <f>VLOOKUP($A2184,Tabela__10.32.17.251_sql_prd_IHF_INDICES[#All],2,0)</f>
        <v>3810.96</v>
      </c>
      <c r="C2184" s="11">
        <f>VLOOKUP($A2184,Tabela__10.32.17.251_sql_prd_IHF_INDICES[#All],3,0)</f>
        <v>-0.44358062038589718</v>
      </c>
      <c r="D2184" s="11">
        <f>VLOOKUP($A2184,Tabela__10.32.17.251_sql_prd_IHF_INDICES[#All],4,0)</f>
        <v>-0.40325215150572857</v>
      </c>
      <c r="E2184" s="11">
        <f>VLOOKUP($A2184,Tabela__10.32.17.251_sql_prd_IHF_INDICES[#All],5,0)</f>
        <v>1.5568121858794415</v>
      </c>
      <c r="F2184" s="11">
        <f>VLOOKUP($A2184,Tabela__10.32.17.251_sql_prd_IHF_INDICES[#All],6,0)</f>
        <v>5.8941214391303731</v>
      </c>
    </row>
    <row r="2185" spans="1:6">
      <c r="A2185" s="94">
        <f>Base!A3253</f>
        <v>44083</v>
      </c>
      <c r="B2185" s="10">
        <f>VLOOKUP($A2185,Tabela__10.32.17.251_sql_prd_IHF_INDICES[#All],2,0)</f>
        <v>3825.78</v>
      </c>
      <c r="C2185" s="11">
        <f>VLOOKUP($A2185,Tabela__10.32.17.251_sql_prd_IHF_INDICES[#All],3,0)</f>
        <v>0.38887839284589276</v>
      </c>
      <c r="D2185" s="11">
        <f>VLOOKUP($A2185,Tabela__10.32.17.251_sql_prd_IHF_INDICES[#All],4,0)</f>
        <v>-1.5941919145712191E-2</v>
      </c>
      <c r="E2185" s="11">
        <f>VLOOKUP($A2185,Tabela__10.32.17.251_sql_prd_IHF_INDICES[#All],5,0)</f>
        <v>1.9517446849334208</v>
      </c>
      <c r="F2185" s="11">
        <f>VLOOKUP($A2185,Tabela__10.32.17.251_sql_prd_IHF_INDICES[#All],6,0)</f>
        <v>6.5098344910146322</v>
      </c>
    </row>
    <row r="2186" spans="1:6">
      <c r="A2186" s="94">
        <f>Base!A3254</f>
        <v>44084</v>
      </c>
      <c r="B2186" s="10">
        <f>VLOOKUP($A2186,Tabela__10.32.17.251_sql_prd_IHF_INDICES[#All],2,0)</f>
        <v>3803.03</v>
      </c>
      <c r="C2186" s="11">
        <f>VLOOKUP($A2186,Tabela__10.32.17.251_sql_prd_IHF_INDICES[#All],3,0)</f>
        <v>-0.59464997987338508</v>
      </c>
      <c r="D2186" s="11">
        <f>VLOOKUP($A2186,Tabela__10.32.17.251_sql_prd_IHF_INDICES[#All],4,0)</f>
        <v>-0.61049710040010918</v>
      </c>
      <c r="E2186" s="11">
        <f>VLOOKUP($A2186,Tabela__10.32.17.251_sql_prd_IHF_INDICES[#All],5,0)</f>
        <v>1.3454886556838908</v>
      </c>
      <c r="F2186" s="11">
        <f>VLOOKUP($A2186,Tabela__10.32.17.251_sql_prd_IHF_INDICES[#All],6,0)</f>
        <v>5.9797405565076955</v>
      </c>
    </row>
    <row r="2187" spans="1:6">
      <c r="A2187" s="94">
        <f>Base!A3255</f>
        <v>44085</v>
      </c>
      <c r="B2187" s="10">
        <f>VLOOKUP($A2187,Tabela__10.32.17.251_sql_prd_IHF_INDICES[#All],2,0)</f>
        <v>3801.82</v>
      </c>
      <c r="C2187" s="11">
        <f>VLOOKUP($A2187,Tabela__10.32.17.251_sql_prd_IHF_INDICES[#All],3,0)</f>
        <v>-3.1816735602929747E-2</v>
      </c>
      <c r="D2187" s="11">
        <f>VLOOKUP($A2187,Tabela__10.32.17.251_sql_prd_IHF_INDICES[#All],4,0)</f>
        <v>-0.64211959575474209</v>
      </c>
      <c r="E2187" s="11">
        <f>VLOOKUP($A2187,Tabela__10.32.17.251_sql_prd_IHF_INDICES[#All],5,0)</f>
        <v>1.3132438295128113</v>
      </c>
      <c r="F2187" s="11">
        <f>VLOOKUP($A2187,Tabela__10.32.17.251_sql_prd_IHF_INDICES[#All],6,0)</f>
        <v>5.7188779142196111</v>
      </c>
    </row>
    <row r="2188" spans="1:6">
      <c r="A2188" s="94">
        <f>Base!A3256</f>
        <v>44088</v>
      </c>
      <c r="B2188" s="10">
        <f>VLOOKUP($A2188,Tabela__10.32.17.251_sql_prd_IHF_INDICES[#All],2,0)</f>
        <v>3817.47</v>
      </c>
      <c r="C2188" s="11">
        <f>VLOOKUP($A2188,Tabela__10.32.17.251_sql_prd_IHF_INDICES[#All],3,0)</f>
        <v>0.41164494899810222</v>
      </c>
      <c r="D2188" s="11">
        <f>VLOOKUP($A2188,Tabela__10.32.17.251_sql_prd_IHF_INDICES[#All],4,0)</f>
        <v>-0.23311789963909035</v>
      </c>
      <c r="E2188" s="11">
        <f>VLOOKUP($A2188,Tabela__10.32.17.251_sql_prd_IHF_INDICES[#All],5,0)</f>
        <v>1.7302946804031327</v>
      </c>
      <c r="F2188" s="11">
        <f>VLOOKUP($A2188,Tabela__10.32.17.251_sql_prd_IHF_INDICES[#All],6,0)</f>
        <v>6.3243649732620311</v>
      </c>
    </row>
    <row r="2189" spans="1:6">
      <c r="A2189" s="94">
        <f>Base!A3257</f>
        <v>44089</v>
      </c>
      <c r="B2189" s="10">
        <f>VLOOKUP($A2189,Tabela__10.32.17.251_sql_prd_IHF_INDICES[#All],2,0)</f>
        <v>3817.64</v>
      </c>
      <c r="C2189" s="11">
        <f>VLOOKUP($A2189,Tabela__10.32.17.251_sql_prd_IHF_INDICES[#All],3,0)</f>
        <v>4.4532111581840894E-3</v>
      </c>
      <c r="D2189" s="11">
        <f>VLOOKUP($A2189,Tabela__10.32.17.251_sql_prd_IHF_INDICES[#All],4,0)</f>
        <v>-0.22867506971322449</v>
      </c>
      <c r="E2189" s="11">
        <f>VLOOKUP($A2189,Tabela__10.32.17.251_sql_prd_IHF_INDICES[#All],5,0)</f>
        <v>1.7348249452370901</v>
      </c>
      <c r="F2189" s="11">
        <f>VLOOKUP($A2189,Tabela__10.32.17.251_sql_prd_IHF_INDICES[#All],6,0)</f>
        <v>6.3290998217468752</v>
      </c>
    </row>
    <row r="2190" spans="1:6">
      <c r="A2190" s="94">
        <f>Base!A3258</f>
        <v>44090</v>
      </c>
      <c r="B2190" s="10">
        <f>VLOOKUP($A2190,Tabela__10.32.17.251_sql_prd_IHF_INDICES[#All],2,0)</f>
        <v>3810.27</v>
      </c>
      <c r="C2190" s="11">
        <f>VLOOKUP($A2190,Tabela__10.32.17.251_sql_prd_IHF_INDICES[#All],3,0)</f>
        <v>-0.19305120440900048</v>
      </c>
      <c r="D2190" s="11">
        <f>VLOOKUP($A2190,Tabela__10.32.17.251_sql_prd_IHF_INDICES[#All],4,0)</f>
        <v>-0.42128481414597241</v>
      </c>
      <c r="E2190" s="11">
        <f>VLOOKUP($A2190,Tabela__10.32.17.251_sql_prd_IHF_INDICES[#All],5,0)</f>
        <v>1.5384246403769231</v>
      </c>
      <c r="F2190" s="11">
        <f>VLOOKUP($A2190,Tabela__10.32.17.251_sql_prd_IHF_INDICES[#All],6,0)</f>
        <v>6.0691766998399288</v>
      </c>
    </row>
    <row r="2191" spans="1:6">
      <c r="A2191" s="94">
        <f>Base!A3259</f>
        <v>44091</v>
      </c>
      <c r="B2191" s="10">
        <f>VLOOKUP($A2191,Tabela__10.32.17.251_sql_prd_IHF_INDICES[#All],2,0)</f>
        <v>3808.54</v>
      </c>
      <c r="C2191" s="11">
        <f>VLOOKUP($A2191,Tabela__10.32.17.251_sql_prd_IHF_INDICES[#All],3,0)</f>
        <v>-4.5403606568561461E-2</v>
      </c>
      <c r="D2191" s="11">
        <f>VLOOKUP($A2191,Tabela__10.32.17.251_sql_prd_IHF_INDICES[#All],4,0)</f>
        <v>-0.46649714221498328</v>
      </c>
      <c r="E2191" s="11">
        <f>VLOOKUP($A2191,Tabela__10.32.17.251_sql_prd_IHF_INDICES[#All],5,0)</f>
        <v>1.4923225335372825</v>
      </c>
      <c r="F2191" s="11">
        <f>VLOOKUP($A2191,Tabela__10.32.17.251_sql_prd_IHF_INDICES[#All],6,0)</f>
        <v>5.8371705909978866</v>
      </c>
    </row>
    <row r="2192" spans="1:6">
      <c r="A2192" s="94">
        <f>Base!A3260</f>
        <v>44092</v>
      </c>
      <c r="B2192" s="10">
        <f>VLOOKUP($A2192,Tabela__10.32.17.251_sql_prd_IHF_INDICES[#All],2,0)</f>
        <v>3789.61</v>
      </c>
      <c r="C2192" s="11">
        <f>VLOOKUP($A2192,Tabela__10.32.17.251_sql_prd_IHF_INDICES[#All],3,0)</f>
        <v>-0.49704086080230026</v>
      </c>
      <c r="D2192" s="11">
        <f>VLOOKUP($A2192,Tabela__10.32.17.251_sql_prd_IHF_INDICES[#All],4,0)</f>
        <v>-0.96121932160599943</v>
      </c>
      <c r="E2192" s="11">
        <f>VLOOKUP($A2192,Tabela__10.32.17.251_sql_prd_IHF_INDICES[#All],5,0)</f>
        <v>0.9878642199683485</v>
      </c>
      <c r="F2192" s="11">
        <f>VLOOKUP($A2192,Tabela__10.32.17.251_sql_prd_IHF_INDICES[#All],6,0)</f>
        <v>5.1953531624311378</v>
      </c>
    </row>
    <row r="2193" spans="1:6">
      <c r="A2193" s="94">
        <f>Base!A3261</f>
        <v>44095</v>
      </c>
      <c r="B2193" s="10">
        <f>VLOOKUP($A2193,Tabela__10.32.17.251_sql_prd_IHF_INDICES[#All],2,0)</f>
        <v>3770.85</v>
      </c>
      <c r="C2193" s="11">
        <f>VLOOKUP($A2193,Tabela__10.32.17.251_sql_prd_IHF_INDICES[#All],3,0)</f>
        <v>-0.49503774794767974</v>
      </c>
      <c r="D2193" s="11">
        <f>VLOOKUP($A2193,Tabela__10.32.17.251_sql_prd_IHF_INDICES[#All],4,0)</f>
        <v>-1.4514986710711608</v>
      </c>
      <c r="E2193" s="11">
        <f>VLOOKUP($A2193,Tabela__10.32.17.251_sql_prd_IHF_INDICES[#All],5,0)</f>
        <v>0.48793617123334965</v>
      </c>
      <c r="F2193" s="11">
        <f>VLOOKUP($A2193,Tabela__10.32.17.251_sql_prd_IHF_INDICES[#All],6,0)</f>
        <v>4.2967777624118408</v>
      </c>
    </row>
    <row r="2194" spans="1:6">
      <c r="A2194" s="94">
        <f>Base!A3262</f>
        <v>44096</v>
      </c>
      <c r="B2194" s="10">
        <f>VLOOKUP($A2194,Tabela__10.32.17.251_sql_prd_IHF_INDICES[#All],2,0)</f>
        <v>3778.58</v>
      </c>
      <c r="C2194" s="11">
        <f>VLOOKUP($A2194,Tabela__10.32.17.251_sql_prd_IHF_INDICES[#All],3,0)</f>
        <v>0.20499356908920685</v>
      </c>
      <c r="D2194" s="11">
        <f>VLOOKUP($A2194,Tabela__10.32.17.251_sql_prd_IHF_INDICES[#All],4,0)</f>
        <v>-1.249480580913076</v>
      </c>
      <c r="E2194" s="11">
        <f>VLOOKUP($A2194,Tabela__10.32.17.251_sql_prd_IHF_INDICES[#All],5,0)</f>
        <v>0.69392997809483159</v>
      </c>
      <c r="F2194" s="11">
        <f>VLOOKUP($A2194,Tabela__10.32.17.251_sql_prd_IHF_INDICES[#All],6,0)</f>
        <v>4.5105794495920337</v>
      </c>
    </row>
    <row r="2195" spans="1:6">
      <c r="A2195" s="94">
        <f>Base!A3263</f>
        <v>44097</v>
      </c>
      <c r="B2195" s="10">
        <f>VLOOKUP($A2195,Tabela__10.32.17.251_sql_prd_IHF_INDICES[#All],2,0)</f>
        <v>3759.35</v>
      </c>
      <c r="C2195" s="11">
        <f>VLOOKUP($A2195,Tabela__10.32.17.251_sql_prd_IHF_INDICES[#All],3,0)</f>
        <v>-0.5089213408211557</v>
      </c>
      <c r="D2195" s="11">
        <f>VLOOKUP($A2195,Tabela__10.32.17.251_sql_prd_IHF_INDICES[#All],4,0)</f>
        <v>-1.752043048408547</v>
      </c>
      <c r="E2195" s="11">
        <f>VLOOKUP($A2195,Tabela__10.32.17.251_sql_prd_IHF_INDICES[#All],5,0)</f>
        <v>0.18147707952480552</v>
      </c>
      <c r="F2195" s="11">
        <f>VLOOKUP($A2195,Tabela__10.32.17.251_sql_prd_IHF_INDICES[#All],6,0)</f>
        <v>4.0247378178698945</v>
      </c>
    </row>
    <row r="2196" spans="1:6">
      <c r="A2196" s="94">
        <f>Base!A3264</f>
        <v>44098</v>
      </c>
      <c r="B2196" s="10">
        <f>VLOOKUP($A2196,Tabela__10.32.17.251_sql_prd_IHF_INDICES[#All],2,0)</f>
        <v>3766.39</v>
      </c>
      <c r="C2196" s="11">
        <f>VLOOKUP($A2196,Tabela__10.32.17.251_sql_prd_IHF_INDICES[#All],3,0)</f>
        <v>0.18726641573676428</v>
      </c>
      <c r="D2196" s="11">
        <f>VLOOKUP($A2196,Tabela__10.32.17.251_sql_prd_IHF_INDICES[#All],4,0)</f>
        <v>-1.568057620890706</v>
      </c>
      <c r="E2196" s="11">
        <f>VLOOKUP($A2196,Tabela__10.32.17.251_sql_prd_IHF_INDICES[#All],5,0)</f>
        <v>0.36908334088376904</v>
      </c>
      <c r="F2196" s="11">
        <f>VLOOKUP($A2196,Tabela__10.32.17.251_sql_prd_IHF_INDICES[#All],6,0)</f>
        <v>4.3454290574422183</v>
      </c>
    </row>
    <row r="2197" spans="1:6">
      <c r="A2197" s="94">
        <f>Base!A3265</f>
        <v>44099</v>
      </c>
      <c r="B2197" s="10">
        <f>VLOOKUP($A2197,Tabela__10.32.17.251_sql_prd_IHF_INDICES[#All],2,0)</f>
        <v>3769.15</v>
      </c>
      <c r="C2197" s="11">
        <f>VLOOKUP($A2197,Tabela__10.32.17.251_sql_prd_IHF_INDICES[#All],3,0)</f>
        <v>7.3279718775820513E-2</v>
      </c>
      <c r="D2197" s="11">
        <f>VLOOKUP($A2197,Tabela__10.32.17.251_sql_prd_IHF_INDICES[#All],4,0)</f>
        <v>-1.4959269703297307</v>
      </c>
      <c r="E2197" s="11">
        <f>VLOOKUP($A2197,Tabela__10.32.17.251_sql_prd_IHF_INDICES[#All],5,0)</f>
        <v>0.44263352289382052</v>
      </c>
      <c r="F2197" s="11">
        <f>VLOOKUP($A2197,Tabela__10.32.17.251_sql_prd_IHF_INDICES[#All],6,0)</f>
        <v>4.3785169923346245</v>
      </c>
    </row>
    <row r="2198" spans="1:6">
      <c r="A2198" s="94">
        <f>Base!A3266</f>
        <v>44102</v>
      </c>
      <c r="B2198" s="10">
        <f>VLOOKUP($A2198,Tabela__10.32.17.251_sql_prd_IHF_INDICES[#All],2,0)</f>
        <v>3754.15</v>
      </c>
      <c r="C2198" s="11">
        <f>VLOOKUP($A2198,Tabela__10.32.17.251_sql_prd_IHF_INDICES[#All],3,0)</f>
        <v>-0.39796771155300448</v>
      </c>
      <c r="D2198" s="11">
        <f>VLOOKUP($A2198,Tabela__10.32.17.251_sql_prd_IHF_INDICES[#All],4,0)</f>
        <v>-1.8879413755524044</v>
      </c>
      <c r="E2198" s="11">
        <f>VLOOKUP($A2198,Tabela__10.32.17.251_sql_prd_IHF_INDICES[#All],5,0)</f>
        <v>4.2904272839194846E-2</v>
      </c>
      <c r="F2198" s="11">
        <f>VLOOKUP($A2198,Tabela__10.32.17.251_sql_prd_IHF_INDICES[#All],6,0)</f>
        <v>3.747644077445611</v>
      </c>
    </row>
    <row r="2199" spans="1:6">
      <c r="A2199" s="94">
        <f>Base!A3267</f>
        <v>44103</v>
      </c>
      <c r="B2199" s="10">
        <f>VLOOKUP($A2199,Tabela__10.32.17.251_sql_prd_IHF_INDICES[#All],2,0)</f>
        <v>3745.23</v>
      </c>
      <c r="C2199" s="11">
        <f>VLOOKUP($A2199,Tabela__10.32.17.251_sql_prd_IHF_INDICES[#All],3,0)</f>
        <v>-0.23760371855147122</v>
      </c>
      <c r="D2199" s="11">
        <f>VLOOKUP($A2199,Tabela__10.32.17.251_sql_prd_IHF_INDICES[#All],4,0)</f>
        <v>-2.1210592751914947</v>
      </c>
      <c r="E2199" s="11">
        <f>VLOOKUP($A2199,Tabela__10.32.17.251_sql_prd_IHF_INDICES[#All],5,0)</f>
        <v>-0.19480138785995527</v>
      </c>
      <c r="F2199" s="11">
        <f>VLOOKUP($A2199,Tabela__10.32.17.251_sql_prd_IHF_INDICES[#All],6,0)</f>
        <v>3.5011358172080564</v>
      </c>
    </row>
    <row r="2200" spans="1:6">
      <c r="A2200" s="94">
        <f>Base!A3268</f>
        <v>44104</v>
      </c>
      <c r="B2200" s="10">
        <f>VLOOKUP($A2200,Tabela__10.32.17.251_sql_prd_IHF_INDICES[#All],2,0)</f>
        <v>3753.64</v>
      </c>
      <c r="C2200" s="11">
        <f>VLOOKUP($A2200,Tabela__10.32.17.251_sql_prd_IHF_INDICES[#All],3,0)</f>
        <v>0.22455229718869596</v>
      </c>
      <c r="D2200" s="11">
        <f>VLOOKUP($A2200,Tabela__10.32.17.251_sql_prd_IHF_INDICES[#All],4,0)</f>
        <v>-1.9012698653299798</v>
      </c>
      <c r="E2200" s="11">
        <f>VLOOKUP($A2200,Tabela__10.32.17.251_sql_prd_IHF_INDICES[#All],5,0)</f>
        <v>2.9313478337344989E-2</v>
      </c>
      <c r="F2200" s="11">
        <f>VLOOKUP($A2200,Tabela__10.32.17.251_sql_prd_IHF_INDICES[#All],6,0)</f>
        <v>3.7215111523752675</v>
      </c>
    </row>
    <row r="2201" spans="1:6">
      <c r="A2201" s="94">
        <f>Base!A3269</f>
        <v>44105</v>
      </c>
      <c r="B2201" s="10">
        <f>VLOOKUP($A2201,Tabela__10.32.17.251_sql_prd_IHF_INDICES[#All],2,0)</f>
        <v>3764.5</v>
      </c>
      <c r="C2201" s="11">
        <f>VLOOKUP($A2201,Tabela__10.32.17.251_sql_prd_IHF_INDICES[#All],3,0)</f>
        <v>0.28931916752805709</v>
      </c>
      <c r="D2201" s="11">
        <f>VLOOKUP($A2201,Tabela__10.32.17.251_sql_prd_IHF_INDICES[#All],4,0)</f>
        <v>0.28931916752805709</v>
      </c>
      <c r="E2201" s="11">
        <f>VLOOKUP($A2201,Tabela__10.32.17.251_sql_prd_IHF_INDICES[#All],5,0)</f>
        <v>0.31871745537688234</v>
      </c>
      <c r="F2201" s="11">
        <f>VLOOKUP($A2201,Tabela__10.32.17.251_sql_prd_IHF_INDICES[#All],6,0)</f>
        <v>4.1001263747051375</v>
      </c>
    </row>
    <row r="2202" spans="1:6">
      <c r="A2202" s="94">
        <f>Base!A3270</f>
        <v>44106</v>
      </c>
      <c r="B2202" s="10">
        <f>VLOOKUP($A2202,Tabela__10.32.17.251_sql_prd_IHF_INDICES[#All],2,0)</f>
        <v>3745.97</v>
      </c>
      <c r="C2202" s="11">
        <f>VLOOKUP($A2202,Tabela__10.32.17.251_sql_prd_IHF_INDICES[#All],3,0)</f>
        <v>-0.4922300438305327</v>
      </c>
      <c r="D2202" s="11">
        <f>VLOOKUP($A2202,Tabela__10.32.17.251_sql_prd_IHF_INDICES[#All],4,0)</f>
        <v>-0.20433499216760964</v>
      </c>
      <c r="E2202" s="11">
        <f>VLOOKUP($A2202,Tabela__10.32.17.251_sql_prd_IHF_INDICES[#All],5,0)</f>
        <v>-0.1750814115239363</v>
      </c>
      <c r="F2202" s="11">
        <f>VLOOKUP($A2202,Tabela__10.32.17.251_sql_prd_IHF_INDICES[#All],6,0)</f>
        <v>3.9672164816834554</v>
      </c>
    </row>
    <row r="2203" spans="1:6">
      <c r="A2203" s="94">
        <f>Base!A3271</f>
        <v>44109</v>
      </c>
      <c r="B2203" s="10">
        <f>VLOOKUP($A2203,Tabela__10.32.17.251_sql_prd_IHF_INDICES[#All],2,0)</f>
        <v>3760.02</v>
      </c>
      <c r="C2203" s="11">
        <f>VLOOKUP($A2203,Tabela__10.32.17.251_sql_prd_IHF_INDICES[#All],3,0)</f>
        <v>0.37506974161565232</v>
      </c>
      <c r="D2203" s="11">
        <f>VLOOKUP($A2203,Tabela__10.32.17.251_sql_prd_IHF_INDICES[#All],4,0)</f>
        <v>0.16996835072089489</v>
      </c>
      <c r="E2203" s="11">
        <f>VLOOKUP($A2203,Tabela__10.32.17.251_sql_prd_IHF_INDICES[#All],5,0)</f>
        <v>0.19933165269390152</v>
      </c>
      <c r="F2203" s="11">
        <f>VLOOKUP($A2203,Tabela__10.32.17.251_sql_prd_IHF_INDICES[#All],6,0)</f>
        <v>3.9592791457689236</v>
      </c>
    </row>
    <row r="2204" spans="1:6">
      <c r="A2204" s="94">
        <f>Base!A3272</f>
        <v>44110</v>
      </c>
      <c r="B2204" s="10">
        <f>VLOOKUP($A2204,Tabela__10.32.17.251_sql_prd_IHF_INDICES[#All],2,0)</f>
        <v>3748.99</v>
      </c>
      <c r="C2204" s="11">
        <f>VLOOKUP($A2204,Tabela__10.32.17.251_sql_prd_IHF_INDICES[#All],3,0)</f>
        <v>-0.29334950346009414</v>
      </c>
      <c r="D2204" s="11">
        <f>VLOOKUP($A2204,Tabela__10.32.17.251_sql_prd_IHF_INDICES[#All],4,0)</f>
        <v>-0.12387975405206975</v>
      </c>
      <c r="E2204" s="11">
        <f>VLOOKUP($A2204,Tabela__10.32.17.251_sql_prd_IHF_INDICES[#All],5,0)</f>
        <v>-9.4602589179604291E-2</v>
      </c>
      <c r="F2204" s="11">
        <f>VLOOKUP($A2204,Tabela__10.32.17.251_sql_prd_IHF_INDICES[#All],6,0)</f>
        <v>3.6543151165941312</v>
      </c>
    </row>
    <row r="2205" spans="1:6">
      <c r="A2205" s="94">
        <f>Base!A3273</f>
        <v>44111</v>
      </c>
      <c r="B2205" s="10">
        <f>VLOOKUP($A2205,Tabela__10.32.17.251_sql_prd_IHF_INDICES[#All],2,0)</f>
        <v>3753.5</v>
      </c>
      <c r="C2205" s="11">
        <f>VLOOKUP($A2205,Tabela__10.32.17.251_sql_prd_IHF_INDICES[#All],3,0)</f>
        <v>0.12029906721544581</v>
      </c>
      <c r="D2205" s="11">
        <f>VLOOKUP($A2205,Tabela__10.32.17.251_sql_prd_IHF_INDICES[#All],4,0)</f>
        <v>-3.7297130252245125E-3</v>
      </c>
      <c r="E2205" s="11">
        <f>VLOOKUP($A2205,Tabela__10.32.17.251_sql_prd_IHF_INDICES[#All],5,0)</f>
        <v>2.5582672003499063E-2</v>
      </c>
      <c r="F2205" s="11">
        <f>VLOOKUP($A2205,Tabela__10.32.17.251_sql_prd_IHF_INDICES[#All],6,0)</f>
        <v>4.1507695808163936</v>
      </c>
    </row>
    <row r="2206" spans="1:6">
      <c r="A2206" s="94">
        <f>Base!A3274</f>
        <v>44112</v>
      </c>
      <c r="B2206" s="10">
        <f>VLOOKUP($A2206,Tabela__10.32.17.251_sql_prd_IHF_INDICES[#All],2,0)</f>
        <v>3766.65</v>
      </c>
      <c r="C2206" s="11">
        <f>VLOOKUP($A2206,Tabela__10.32.17.251_sql_prd_IHF_INDICES[#All],3,0)</f>
        <v>0.35033968296256379</v>
      </c>
      <c r="D2206" s="11">
        <f>VLOOKUP($A2206,Tabela__10.32.17.251_sql_prd_IHF_INDICES[#All],4,0)</f>
        <v>0.34659690327256687</v>
      </c>
      <c r="E2206" s="11">
        <f>VLOOKUP($A2206,Tabela__10.32.17.251_sql_prd_IHF_INDICES[#All],5,0)</f>
        <v>0.37601198121806068</v>
      </c>
      <c r="F2206" s="11">
        <f>VLOOKUP($A2206,Tabela__10.32.17.251_sql_prd_IHF_INDICES[#All],6,0)</f>
        <v>4.5498830053875894</v>
      </c>
    </row>
    <row r="2207" spans="1:6">
      <c r="A2207" s="94">
        <f>Base!A3275</f>
        <v>44113</v>
      </c>
      <c r="B2207" s="10">
        <f>VLOOKUP($A2207,Tabela__10.32.17.251_sql_prd_IHF_INDICES[#All],2,0)</f>
        <v>3777.19</v>
      </c>
      <c r="C2207" s="11">
        <f>VLOOKUP($A2207,Tabela__10.32.17.251_sql_prd_IHF_INDICES[#All],3,0)</f>
        <v>0.27982424700994102</v>
      </c>
      <c r="D2207" s="11">
        <f>VLOOKUP($A2207,Tabela__10.32.17.251_sql_prd_IHF_INDICES[#All],4,0)</f>
        <v>0.62739101245725681</v>
      </c>
      <c r="E2207" s="11">
        <f>VLOOKUP($A2207,Tabela__10.32.17.251_sql_prd_IHF_INDICES[#All],5,0)</f>
        <v>0.65688840092310574</v>
      </c>
      <c r="F2207" s="11">
        <f>VLOOKUP($A2207,Tabela__10.32.17.251_sql_prd_IHF_INDICES[#All],6,0)</f>
        <v>4.5730770402075294</v>
      </c>
    </row>
    <row r="2208" spans="1:6">
      <c r="A2208" s="94">
        <f>Base!A3276</f>
        <v>44117</v>
      </c>
      <c r="B2208" s="10">
        <f>VLOOKUP($A2208,Tabela__10.32.17.251_sql_prd_IHF_INDICES[#All],2,0)</f>
        <v>3784.1</v>
      </c>
      <c r="C2208" s="11">
        <f>VLOOKUP($A2208,Tabela__10.32.17.251_sql_prd_IHF_INDICES[#All],3,0)</f>
        <v>0.18294022805311894</v>
      </c>
      <c r="D2208" s="11">
        <f>VLOOKUP($A2208,Tabela__10.32.17.251_sql_prd_IHF_INDICES[#All],4,0)</f>
        <v>0.81147899105935561</v>
      </c>
      <c r="E2208" s="11">
        <f>VLOOKUP($A2208,Tabela__10.32.17.251_sql_prd_IHF_INDICES[#All],5,0)</f>
        <v>0.84103034211493455</v>
      </c>
      <c r="F2208" s="11">
        <f>VLOOKUP($A2208,Tabela__10.32.17.251_sql_prd_IHF_INDICES[#All],6,0)</f>
        <v>4.3132844308818585</v>
      </c>
    </row>
    <row r="2209" spans="1:6">
      <c r="A2209" s="94">
        <f>Base!A3277</f>
        <v>44118</v>
      </c>
      <c r="B2209" s="10">
        <f>VLOOKUP($A2209,Tabela__10.32.17.251_sql_prd_IHF_INDICES[#All],2,0)</f>
        <v>3789.08</v>
      </c>
      <c r="C2209" s="11">
        <f>VLOOKUP($A2209,Tabela__10.32.17.251_sql_prd_IHF_INDICES[#All],3,0)</f>
        <v>0.1316032874395523</v>
      </c>
      <c r="D2209" s="11">
        <f>VLOOKUP($A2209,Tabela__10.32.17.251_sql_prd_IHF_INDICES[#All],4,0)</f>
        <v>0.94415021152800538</v>
      </c>
      <c r="E2209" s="11">
        <f>VLOOKUP($A2209,Tabela__10.32.17.251_sql_prd_IHF_INDICES[#All],5,0)</f>
        <v>0.97374045313307622</v>
      </c>
      <c r="F2209" s="11">
        <f>VLOOKUP($A2209,Tabela__10.32.17.251_sql_prd_IHF_INDICES[#All],6,0)</f>
        <v>4.2953127279433234</v>
      </c>
    </row>
    <row r="2210" spans="1:6">
      <c r="A2210" s="94">
        <f>Base!A3278</f>
        <v>44119</v>
      </c>
      <c r="B2210" s="10">
        <f>VLOOKUP($A2210,Tabela__10.32.17.251_sql_prd_IHF_INDICES[#All],2,0)</f>
        <v>3787.5</v>
      </c>
      <c r="C2210" s="11">
        <f>VLOOKUP($A2210,Tabela__10.32.17.251_sql_prd_IHF_INDICES[#All],3,0)</f>
        <v>-4.1698776484000444E-2</v>
      </c>
      <c r="D2210" s="11">
        <f>VLOOKUP($A2210,Tabela__10.32.17.251_sql_prd_IHF_INDICES[#All],4,0)</f>
        <v>0.90205773595763983</v>
      </c>
      <c r="E2210" s="11">
        <f>VLOOKUP($A2210,Tabela__10.32.17.251_sql_prd_IHF_INDICES[#All],5,0)</f>
        <v>0.9316356387939928</v>
      </c>
      <c r="F2210" s="11">
        <f>VLOOKUP($A2210,Tabela__10.32.17.251_sql_prd_IHF_INDICES[#All],6,0)</f>
        <v>4.3566669789330437</v>
      </c>
    </row>
    <row r="2211" spans="1:6">
      <c r="A2211" s="94">
        <f>Base!A3279</f>
        <v>44120</v>
      </c>
      <c r="B2211" s="10">
        <f>VLOOKUP($A2211,Tabela__10.32.17.251_sql_prd_IHF_INDICES[#All],2,0)</f>
        <v>3787.18</v>
      </c>
      <c r="C2211" s="11">
        <f>VLOOKUP($A2211,Tabela__10.32.17.251_sql_prd_IHF_INDICES[#All],3,0)</f>
        <v>-8.4488448844899366E-3</v>
      </c>
      <c r="D2211" s="11">
        <f>VLOOKUP($A2211,Tabela__10.32.17.251_sql_prd_IHF_INDICES[#All],4,0)</f>
        <v>0.89353267761425048</v>
      </c>
      <c r="E2211" s="11">
        <f>VLOOKUP($A2211,Tabela__10.32.17.251_sql_prd_IHF_INDICES[#All],5,0)</f>
        <v>0.92310808145947831</v>
      </c>
      <c r="F2211" s="11">
        <f>VLOOKUP($A2211,Tabela__10.32.17.251_sql_prd_IHF_INDICES[#All],6,0)</f>
        <v>4.0402625195392394</v>
      </c>
    </row>
    <row r="2212" spans="1:6">
      <c r="A2212" s="94">
        <f>Base!A3280</f>
        <v>44123</v>
      </c>
      <c r="B2212" s="10">
        <f>VLOOKUP($A2212,Tabela__10.32.17.251_sql_prd_IHF_INDICES[#All],2,0)</f>
        <v>3782.57</v>
      </c>
      <c r="C2212" s="11">
        <f>VLOOKUP($A2212,Tabela__10.32.17.251_sql_prd_IHF_INDICES[#All],3,0)</f>
        <v>-0.12172645609661581</v>
      </c>
      <c r="D2212" s="11">
        <f>VLOOKUP($A2212,Tabela__10.32.17.251_sql_prd_IHF_INDICES[#All],4,0)</f>
        <v>0.77071855585513216</v>
      </c>
      <c r="E2212" s="11">
        <f>VLOOKUP($A2212,Tabela__10.32.17.251_sql_prd_IHF_INDICES[#All],5,0)</f>
        <v>0.80025795860938498</v>
      </c>
      <c r="F2212" s="11">
        <f>VLOOKUP($A2212,Tabela__10.32.17.251_sql_prd_IHF_INDICES[#All],6,0)</f>
        <v>3.816649329904398</v>
      </c>
    </row>
    <row r="2213" spans="1:6">
      <c r="A2213" s="94">
        <f>Base!A3281</f>
        <v>44124</v>
      </c>
      <c r="B2213" s="10">
        <f>VLOOKUP($A2213,Tabela__10.32.17.251_sql_prd_IHF_INDICES[#All],2,0)</f>
        <v>3797.23</v>
      </c>
      <c r="C2213" s="11">
        <f>VLOOKUP($A2213,Tabela__10.32.17.251_sql_prd_IHF_INDICES[#All],3,0)</f>
        <v>0.38756718315853256</v>
      </c>
      <c r="D2213" s="11">
        <f>VLOOKUP($A2213,Tabela__10.32.17.251_sql_prd_IHF_INDICES[#All],4,0)</f>
        <v>1.1612727912106768</v>
      </c>
      <c r="E2213" s="11">
        <f>VLOOKUP($A2213,Tabela__10.32.17.251_sql_prd_IHF_INDICES[#All],5,0)</f>
        <v>1.1909266789960959</v>
      </c>
      <c r="F2213" s="11">
        <f>VLOOKUP($A2213,Tabela__10.32.17.251_sql_prd_IHF_INDICES[#All],6,0)</f>
        <v>4.2190085933618837</v>
      </c>
    </row>
    <row r="2214" spans="1:6">
      <c r="A2214" s="94">
        <f>Base!A3282</f>
        <v>44125</v>
      </c>
      <c r="B2214" s="10">
        <f>VLOOKUP($A2214,Tabela__10.32.17.251_sql_prd_IHF_INDICES[#All],2,0)</f>
        <v>3803.26</v>
      </c>
      <c r="C2214" s="11">
        <f>VLOOKUP($A2214,Tabela__10.32.17.251_sql_prd_IHF_INDICES[#All],3,0)</f>
        <v>0.15879996734462498</v>
      </c>
      <c r="D2214" s="11">
        <f>VLOOKUP($A2214,Tabela__10.32.17.251_sql_prd_IHF_INDICES[#All],4,0)</f>
        <v>1.3219168593685104</v>
      </c>
      <c r="E2214" s="11">
        <f>VLOOKUP($A2214,Tabela__10.32.17.251_sql_prd_IHF_INDICES[#All],5,0)</f>
        <v>1.351617837518071</v>
      </c>
      <c r="F2214" s="11">
        <f>VLOOKUP($A2214,Tabela__10.32.17.251_sql_prd_IHF_INDICES[#All],6,0)</f>
        <v>4.1532478913353099</v>
      </c>
    </row>
    <row r="2215" spans="1:6">
      <c r="A2215" s="94">
        <f>Base!A3283</f>
        <v>44126</v>
      </c>
      <c r="B2215" s="10">
        <f>VLOOKUP($A2215,Tabela__10.32.17.251_sql_prd_IHF_INDICES[#All],2,0)</f>
        <v>3805.46</v>
      </c>
      <c r="C2215" s="11">
        <f>VLOOKUP($A2215,Tabela__10.32.17.251_sql_prd_IHF_INDICES[#All],3,0)</f>
        <v>5.7845111825116646E-2</v>
      </c>
      <c r="D2215" s="11">
        <f>VLOOKUP($A2215,Tabela__10.32.17.251_sql_prd_IHF_INDICES[#All],4,0)</f>
        <v>1.3805266354791623</v>
      </c>
      <c r="E2215" s="11">
        <f>VLOOKUP($A2215,Tabela__10.32.17.251_sql_prd_IHF_INDICES[#All],5,0)</f>
        <v>1.4102447941927387</v>
      </c>
      <c r="F2215" s="11">
        <f>VLOOKUP($A2215,Tabela__10.32.17.251_sql_prd_IHF_INDICES[#All],6,0)</f>
        <v>4.1938071730339033</v>
      </c>
    </row>
    <row r="2216" spans="1:6">
      <c r="A2216" s="94">
        <f>Base!A3284</f>
        <v>44127</v>
      </c>
      <c r="B2216" s="10">
        <f>VLOOKUP($A2216,Tabela__10.32.17.251_sql_prd_IHF_INDICES[#All],2,0)</f>
        <v>3803.83</v>
      </c>
      <c r="C2216" s="11">
        <f>VLOOKUP($A2216,Tabela__10.32.17.251_sql_prd_IHF_INDICES[#All],3,0)</f>
        <v>-4.2833192307900614E-2</v>
      </c>
      <c r="D2216" s="11">
        <f>VLOOKUP($A2216,Tabela__10.32.17.251_sql_prd_IHF_INDICES[#All],4,0)</f>
        <v>1.3371021195426325</v>
      </c>
      <c r="E2216" s="11">
        <f>VLOOKUP($A2216,Tabela__10.32.17.251_sql_prd_IHF_INDICES[#All],5,0)</f>
        <v>1.3668075490201215</v>
      </c>
      <c r="F2216" s="11">
        <f>VLOOKUP($A2216,Tabela__10.32.17.251_sql_prd_IHF_INDICES[#All],6,0)</f>
        <v>4.0375142565662214</v>
      </c>
    </row>
    <row r="2217" spans="1:6">
      <c r="A2217" s="94">
        <f>Base!A3285</f>
        <v>44130</v>
      </c>
      <c r="B2217" s="10">
        <f>VLOOKUP($A2217,Tabela__10.32.17.251_sql_prd_IHF_INDICES[#All],2,0)</f>
        <v>3793.41</v>
      </c>
      <c r="C2217" s="11">
        <f>VLOOKUP($A2217,Tabela__10.32.17.251_sql_prd_IHF_INDICES[#All],3,0)</f>
        <v>-0.27393442924631417</v>
      </c>
      <c r="D2217" s="11">
        <f>VLOOKUP($A2217,Tabela__10.32.17.251_sql_prd_IHF_INDICES[#All],4,0)</f>
        <v>1.0595049072367191</v>
      </c>
      <c r="E2217" s="11">
        <f>VLOOKUP($A2217,Tabela__10.32.17.251_sql_prd_IHF_INDICES[#All],5,0)</f>
        <v>1.0891289633155221</v>
      </c>
      <c r="F2217" s="11">
        <f>VLOOKUP($A2217,Tabela__10.32.17.251_sql_prd_IHF_INDICES[#All],6,0)</f>
        <v>3.6680248907545066</v>
      </c>
    </row>
    <row r="2218" spans="1:6">
      <c r="A2218" s="94">
        <f>Base!A3286</f>
        <v>44131</v>
      </c>
      <c r="B2218" s="10">
        <f>VLOOKUP($A2218,Tabela__10.32.17.251_sql_prd_IHF_INDICES[#All],2,0)</f>
        <v>3789.23</v>
      </c>
      <c r="C2218" s="11">
        <f>VLOOKUP($A2218,Tabela__10.32.17.251_sql_prd_IHF_INDICES[#All],3,0)</f>
        <v>-0.11019109455607801</v>
      </c>
      <c r="D2218" s="11">
        <f>VLOOKUP($A2218,Tabela__10.32.17.251_sql_prd_IHF_INDICES[#All],4,0)</f>
        <v>0.94814633262647607</v>
      </c>
      <c r="E2218" s="11">
        <f>VLOOKUP($A2218,Tabela__10.32.17.251_sql_prd_IHF_INDICES[#All],5,0)</f>
        <v>0.97773774563363336</v>
      </c>
      <c r="F2218" s="11">
        <f>VLOOKUP($A2218,Tabela__10.32.17.251_sql_prd_IHF_INDICES[#All],6,0)</f>
        <v>3.5537919594227141</v>
      </c>
    </row>
    <row r="2219" spans="1:6">
      <c r="A2219" s="94">
        <f>Base!A3287</f>
        <v>44132</v>
      </c>
      <c r="B2219" s="10">
        <f>VLOOKUP($A2219,Tabela__10.32.17.251_sql_prd_IHF_INDICES[#All],2,0)</f>
        <v>3753.16</v>
      </c>
      <c r="C2219" s="11">
        <f>VLOOKUP($A2219,Tabela__10.32.17.251_sql_prd_IHF_INDICES[#All],3,0)</f>
        <v>-0.95190843522299229</v>
      </c>
      <c r="D2219" s="11">
        <f>VLOOKUP($A2219,Tabela__10.32.17.251_sql_prd_IHF_INDICES[#All],4,0)</f>
        <v>-1.2787587515050713E-2</v>
      </c>
      <c r="E2219" s="11">
        <f>VLOOKUP($A2219,Tabela__10.32.17.251_sql_prd_IHF_INDICES[#All],5,0)</f>
        <v>1.6522142335584356E-2</v>
      </c>
      <c r="F2219" s="11">
        <f>VLOOKUP($A2219,Tabela__10.32.17.251_sql_prd_IHF_INDICES[#All],6,0)</f>
        <v>2.441514202816264</v>
      </c>
    </row>
    <row r="2220" spans="1:6">
      <c r="A2220" s="94">
        <f>Base!A3288</f>
        <v>44133</v>
      </c>
      <c r="B2220" s="10">
        <f>VLOOKUP($A2220,Tabela__10.32.17.251_sql_prd_IHF_INDICES[#All],2,0)</f>
        <v>3765</v>
      </c>
      <c r="C2220" s="11">
        <f>VLOOKUP($A2220,Tabela__10.32.17.251_sql_prd_IHF_INDICES[#All],3,0)</f>
        <v>0.31546749938717866</v>
      </c>
      <c r="D2220" s="11">
        <f>VLOOKUP($A2220,Tabela__10.32.17.251_sql_prd_IHF_INDICES[#All],4,0)</f>
        <v>0.30263957118956686</v>
      </c>
      <c r="E2220" s="11">
        <f>VLOOKUP($A2220,Tabela__10.32.17.251_sql_prd_IHF_INDICES[#All],5,0)</f>
        <v>0.33204176371204319</v>
      </c>
      <c r="F2220" s="11">
        <f>VLOOKUP($A2220,Tabela__10.32.17.251_sql_prd_IHF_INDICES[#All],6,0)</f>
        <v>2.7576720269872013</v>
      </c>
    </row>
    <row r="2221" spans="1:6">
      <c r="A2221" s="94">
        <f>Base!A3289</f>
        <v>44134</v>
      </c>
      <c r="B2221" s="10">
        <f>VLOOKUP($A2221,Tabela__10.32.17.251_sql_prd_IHF_INDICES[#All],2,0)</f>
        <v>3743.2</v>
      </c>
      <c r="C2221" s="11">
        <f>VLOOKUP($A2221,Tabela__10.32.17.251_sql_prd_IHF_INDICES[#All],3,0)</f>
        <v>-0.57901726427623812</v>
      </c>
      <c r="D2221" s="11">
        <f>VLOOKUP($A2221,Tabela__10.32.17.251_sql_prd_IHF_INDICES[#All],4,0)</f>
        <v>-0.27813002845238355</v>
      </c>
      <c r="E2221" s="11">
        <f>VLOOKUP($A2221,Tabela__10.32.17.251_sql_prd_IHF_INDICES[#All],5,0)</f>
        <v>-0.24889807970068789</v>
      </c>
      <c r="F2221" s="11">
        <f>VLOOKUP($A2221,Tabela__10.32.17.251_sql_prd_IHF_INDICES[#All],6,0)</f>
        <v>1.8369390153658571</v>
      </c>
    </row>
    <row r="2222" spans="1:6">
      <c r="A2222" s="94">
        <f>Base!A3290</f>
        <v>44138</v>
      </c>
      <c r="B2222" s="10">
        <f>VLOOKUP($A2222,Tabela__10.32.17.251_sql_prd_IHF_INDICES[#All],2,0)</f>
        <v>3760.2</v>
      </c>
      <c r="C2222" s="11">
        <f>VLOOKUP($A2222,Tabela__10.32.17.251_sql_prd_IHF_INDICES[#All],3,0)</f>
        <v>0.45415687112630998</v>
      </c>
      <c r="D2222" s="11">
        <f>VLOOKUP($A2222,Tabela__10.32.17.251_sql_prd_IHF_INDICES[#All],4,0)</f>
        <v>0.45415687112630998</v>
      </c>
      <c r="E2222" s="11">
        <f>VLOOKUP($A2222,Tabela__10.32.17.251_sql_prd_IHF_INDICES[#All],5,0)</f>
        <v>0.20412840369457008</v>
      </c>
      <c r="F2222" s="11">
        <f>VLOOKUP($A2222,Tabela__10.32.17.251_sql_prd_IHF_INDICES[#All],6,0)</f>
        <v>2.3364676745546875</v>
      </c>
    </row>
    <row r="2223" spans="1:6">
      <c r="A2223" s="94">
        <f>Base!A3291</f>
        <v>44139</v>
      </c>
      <c r="B2223" s="10">
        <f>VLOOKUP($A2223,Tabela__10.32.17.251_sql_prd_IHF_INDICES[#All],2,0)</f>
        <v>3780.52</v>
      </c>
      <c r="C2223" s="11">
        <f>VLOOKUP($A2223,Tabela__10.32.17.251_sql_prd_IHF_INDICES[#All],3,0)</f>
        <v>0.54039678740493979</v>
      </c>
      <c r="D2223" s="11">
        <f>VLOOKUP($A2223,Tabela__10.32.17.251_sql_prd_IHF_INDICES[#All],4,0)</f>
        <v>0.99700790767258685</v>
      </c>
      <c r="E2223" s="11">
        <f>VLOOKUP($A2223,Tabela__10.32.17.251_sql_prd_IHF_INDICES[#All],5,0)</f>
        <v>0.74562829443522993</v>
      </c>
      <c r="F2223" s="11">
        <f>VLOOKUP($A2223,Tabela__10.32.17.251_sql_prd_IHF_INDICES[#All],6,0)</f>
        <v>2.908255482241251</v>
      </c>
    </row>
    <row r="2224" spans="1:6">
      <c r="A2224" s="94">
        <f>Base!A3292</f>
        <v>44140</v>
      </c>
      <c r="B2224" s="10">
        <f>VLOOKUP($A2224,Tabela__10.32.17.251_sql_prd_IHF_INDICES[#All],2,0)</f>
        <v>3812.25</v>
      </c>
      <c r="C2224" s="11">
        <f>VLOOKUP($A2224,Tabela__10.32.17.251_sql_prd_IHF_INDICES[#All],3,0)</f>
        <v>0.83930252981070375</v>
      </c>
      <c r="D2224" s="11">
        <f>VLOOKUP($A2224,Tabela__10.32.17.251_sql_prd_IHF_INDICES[#All],4,0)</f>
        <v>1.8446783500748021</v>
      </c>
      <c r="E2224" s="11">
        <f>VLOOKUP($A2224,Tabela__10.32.17.251_sql_prd_IHF_INDICES[#All],5,0)</f>
        <v>1.5911889013841218</v>
      </c>
      <c r="F2224" s="11">
        <f>VLOOKUP($A2224,Tabela__10.32.17.251_sql_prd_IHF_INDICES[#All],6,0)</f>
        <v>3.9425790356222734</v>
      </c>
    </row>
    <row r="2225" spans="1:6">
      <c r="A2225" s="94">
        <f>Base!A3293</f>
        <v>44141</v>
      </c>
      <c r="B2225" s="10">
        <f>VLOOKUP($A2225,Tabela__10.32.17.251_sql_prd_IHF_INDICES[#All],2,0)</f>
        <v>3817.11</v>
      </c>
      <c r="C2225" s="11">
        <f>VLOOKUP($A2225,Tabela__10.32.17.251_sql_prd_IHF_INDICES[#All],3,0)</f>
        <v>0.1274837694275055</v>
      </c>
      <c r="D2225" s="11">
        <f>VLOOKUP($A2225,Tabela__10.32.17.251_sql_prd_IHF_INDICES[#All],4,0)</f>
        <v>1.9745137849968009</v>
      </c>
      <c r="E2225" s="11">
        <f>VLOOKUP($A2225,Tabela__10.32.17.251_sql_prd_IHF_INDICES[#All],5,0)</f>
        <v>1.72070117840184</v>
      </c>
      <c r="F2225" s="11">
        <f>VLOOKUP($A2225,Tabela__10.32.17.251_sql_prd_IHF_INDICES[#All],6,0)</f>
        <v>4.077926681299493</v>
      </c>
    </row>
    <row r="2226" spans="1:6">
      <c r="A2226" s="94">
        <f>Base!A3294</f>
        <v>44144</v>
      </c>
      <c r="B2226" s="10">
        <f>VLOOKUP($A2226,Tabela__10.32.17.251_sql_prd_IHF_INDICES[#All],2,0)</f>
        <v>3817.77</v>
      </c>
      <c r="C2226" s="11">
        <f>VLOOKUP($A2226,Tabela__10.32.17.251_sql_prd_IHF_INDICES[#All],3,0)</f>
        <v>1.7290567995154049E-2</v>
      </c>
      <c r="D2226" s="11">
        <f>VLOOKUP($A2226,Tabela__10.32.17.251_sql_prd_IHF_INDICES[#All],4,0)</f>
        <v>1.9921457576405288</v>
      </c>
      <c r="E2226" s="11">
        <f>VLOOKUP($A2226,Tabela__10.32.17.251_sql_prd_IHF_INDICES[#All],5,0)</f>
        <v>1.7382892654042248</v>
      </c>
      <c r="F2226" s="11">
        <f>VLOOKUP($A2226,Tabela__10.32.17.251_sql_prd_IHF_INDICES[#All],6,0)</f>
        <v>4.2884303345188668</v>
      </c>
    </row>
    <row r="2227" spans="1:6">
      <c r="A2227" s="94">
        <f>Base!A3295</f>
        <v>44145</v>
      </c>
      <c r="B2227" s="10">
        <f>VLOOKUP($A2227,Tabela__10.32.17.251_sql_prd_IHF_INDICES[#All],2,0)</f>
        <v>3812.47</v>
      </c>
      <c r="C2227" s="11">
        <f>VLOOKUP($A2227,Tabela__10.32.17.251_sql_prd_IHF_INDICES[#All],3,0)</f>
        <v>-0.13882449702313782</v>
      </c>
      <c r="D2227" s="11">
        <f>VLOOKUP($A2227,Tabela__10.32.17.251_sql_prd_IHF_INDICES[#All],4,0)</f>
        <v>1.8505556742893781</v>
      </c>
      <c r="E2227" s="11">
        <f>VLOOKUP($A2227,Tabela__10.32.17.251_sql_prd_IHF_INDICES[#All],5,0)</f>
        <v>1.5970515970515908</v>
      </c>
      <c r="F2227" s="11">
        <f>VLOOKUP($A2227,Tabela__10.32.17.251_sql_prd_IHF_INDICES[#All],6,0)</f>
        <v>4.143652445653645</v>
      </c>
    </row>
    <row r="2228" spans="1:6">
      <c r="A2228" s="94">
        <f>Base!A3296</f>
        <v>44146</v>
      </c>
      <c r="B2228" s="10">
        <f>VLOOKUP($A2228,Tabela__10.32.17.251_sql_prd_IHF_INDICES[#All],2,0)</f>
        <v>3813.86</v>
      </c>
      <c r="C2228" s="11">
        <f>VLOOKUP($A2228,Tabela__10.32.17.251_sql_prd_IHF_INDICES[#All],3,0)</f>
        <v>3.6459303286329181E-2</v>
      </c>
      <c r="D2228" s="11">
        <f>VLOOKUP($A2228,Tabela__10.32.17.251_sql_prd_IHF_INDICES[#All],4,0)</f>
        <v>1.8876896772814789</v>
      </c>
      <c r="E2228" s="11">
        <f>VLOOKUP($A2228,Tabela__10.32.17.251_sql_prd_IHF_INDICES[#All],5,0)</f>
        <v>1.6340931742233389</v>
      </c>
      <c r="F2228" s="11">
        <f>VLOOKUP($A2228,Tabela__10.32.17.251_sql_prd_IHF_INDICES[#All],6,0)</f>
        <v>4.0335625574537959</v>
      </c>
    </row>
    <row r="2229" spans="1:6">
      <c r="A2229" s="94">
        <f>Base!A3297</f>
        <v>44147</v>
      </c>
      <c r="B2229" s="10">
        <f>VLOOKUP($A2229,Tabela__10.32.17.251_sql_prd_IHF_INDICES[#All],2,0)</f>
        <v>3794.28</v>
      </c>
      <c r="C2229" s="11">
        <f>VLOOKUP($A2229,Tabela__10.32.17.251_sql_prd_IHF_INDICES[#All],3,0)</f>
        <v>-0.51339063311185429</v>
      </c>
      <c r="D2229" s="11">
        <f>VLOOKUP($A2229,Tabela__10.32.17.251_sql_prd_IHF_INDICES[#All],4,0)</f>
        <v>1.3646078221842384</v>
      </c>
      <c r="E2229" s="11">
        <f>VLOOKUP($A2229,Tabela__10.32.17.251_sql_prd_IHF_INDICES[#All],5,0)</f>
        <v>1.1123132598186869</v>
      </c>
      <c r="F2229" s="11">
        <f>VLOOKUP($A2229,Tabela__10.32.17.251_sql_prd_IHF_INDICES[#All],6,0)</f>
        <v>3.8757525234688783</v>
      </c>
    </row>
    <row r="2230" spans="1:6">
      <c r="A2230" s="94">
        <f>Base!A3298</f>
        <v>44148</v>
      </c>
      <c r="B2230" s="10">
        <f>VLOOKUP($A2230,Tabela__10.32.17.251_sql_prd_IHF_INDICES[#All],2,0)</f>
        <v>3812.36</v>
      </c>
      <c r="C2230" s="11">
        <f>VLOOKUP($A2230,Tabela__10.32.17.251_sql_prd_IHF_INDICES[#All],3,0)</f>
        <v>0.47650674172701191</v>
      </c>
      <c r="D2230" s="11">
        <f>VLOOKUP($A2230,Tabela__10.32.17.251_sql_prd_IHF_INDICES[#All],4,0)</f>
        <v>1.8476170121821012</v>
      </c>
      <c r="E2230" s="11">
        <f>VLOOKUP($A2230,Tabela__10.32.17.251_sql_prd_IHF_INDICES[#All],5,0)</f>
        <v>1.5941202492178785</v>
      </c>
      <c r="F2230" s="11">
        <f>VLOOKUP($A2230,Tabela__10.32.17.251_sql_prd_IHF_INDICES[#All],6,0)</f>
        <v>4.5986693188833305</v>
      </c>
    </row>
    <row r="2231" spans="1:6">
      <c r="A2231" s="94">
        <f>Base!A3299</f>
        <v>44151</v>
      </c>
      <c r="B2231" s="10">
        <f>VLOOKUP($A2231,Tabela__10.32.17.251_sql_prd_IHF_INDICES[#All],2,0)</f>
        <v>3822.16</v>
      </c>
      <c r="C2231" s="11">
        <f>VLOOKUP($A2231,Tabela__10.32.17.251_sql_prd_IHF_INDICES[#All],3,0)</f>
        <v>0.25705861985751977</v>
      </c>
      <c r="D2231" s="11">
        <f>VLOOKUP($A2231,Tabela__10.32.17.251_sql_prd_IHF_INDICES[#All],4,0)</f>
        <v>2.109425090831385</v>
      </c>
      <c r="E2231" s="11">
        <f>VLOOKUP($A2231,Tabela__10.32.17.251_sql_prd_IHF_INDICES[#All],5,0)</f>
        <v>1.8552766925868935</v>
      </c>
      <c r="F2231" s="11">
        <f>VLOOKUP($A2231,Tabela__10.32.17.251_sql_prd_IHF_INDICES[#All],6,0)</f>
        <v>4.6579318464971653</v>
      </c>
    </row>
    <row r="2232" spans="1:6">
      <c r="A2232" s="94">
        <f>Base!A3300</f>
        <v>44152</v>
      </c>
      <c r="B2232" s="10">
        <f>VLOOKUP($A2232,Tabela__10.32.17.251_sql_prd_IHF_INDICES[#All],2,0)</f>
        <v>3824.03</v>
      </c>
      <c r="C2232" s="11">
        <f>VLOOKUP($A2232,Tabela__10.32.17.251_sql_prd_IHF_INDICES[#All],3,0)</f>
        <v>4.8925215061657035E-2</v>
      </c>
      <c r="D2232" s="11">
        <f>VLOOKUP($A2232,Tabela__10.32.17.251_sql_prd_IHF_INDICES[#All],4,0)</f>
        <v>2.1593823466552697</v>
      </c>
      <c r="E2232" s="11">
        <f>VLOOKUP($A2232,Tabela__10.32.17.251_sql_prd_IHF_INDICES[#All],5,0)</f>
        <v>1.90510960576038</v>
      </c>
      <c r="F2232" s="11">
        <f>VLOOKUP($A2232,Tabela__10.32.17.251_sql_prd_IHF_INDICES[#All],6,0)</f>
        <v>4.7091359647321474</v>
      </c>
    </row>
    <row r="2233" spans="1:6">
      <c r="A2233" s="94">
        <f>Base!A3301</f>
        <v>44153</v>
      </c>
      <c r="B2233" s="10">
        <f>VLOOKUP($A2233,Tabela__10.32.17.251_sql_prd_IHF_INDICES[#All],2,0)</f>
        <v>3815.25</v>
      </c>
      <c r="C2233" s="11">
        <f>VLOOKUP($A2233,Tabela__10.32.17.251_sql_prd_IHF_INDICES[#All],3,0)</f>
        <v>-0.22960070919946229</v>
      </c>
      <c r="D2233" s="11">
        <f>VLOOKUP($A2233,Tabela__10.32.17.251_sql_prd_IHF_INDICES[#All],4,0)</f>
        <v>1.9248236802735574</v>
      </c>
      <c r="E2233" s="11">
        <f>VLOOKUP($A2233,Tabela__10.32.17.251_sql_prd_IHF_INDICES[#All],5,0)</f>
        <v>1.6711347513950647</v>
      </c>
      <c r="F2233" s="11">
        <f>VLOOKUP($A2233,Tabela__10.32.17.251_sql_prd_IHF_INDICES[#All],6,0)</f>
        <v>4.5600543731466825</v>
      </c>
    </row>
    <row r="2234" spans="1:6">
      <c r="A2234" s="94">
        <f>Base!A3302</f>
        <v>44154</v>
      </c>
      <c r="B2234" s="10">
        <f>VLOOKUP($A2234,Tabela__10.32.17.251_sql_prd_IHF_INDICES[#All],2,0)</f>
        <v>3821.41</v>
      </c>
      <c r="C2234" s="11">
        <f>VLOOKUP($A2234,Tabela__10.32.17.251_sql_prd_IHF_INDICES[#All],3,0)</f>
        <v>0.16145730948167181</v>
      </c>
      <c r="D2234" s="11">
        <f>VLOOKUP($A2234,Tabela__10.32.17.251_sql_prd_IHF_INDICES[#All],4,0)</f>
        <v>2.089388758281685</v>
      </c>
      <c r="E2234" s="11">
        <f>VLOOKUP($A2234,Tabela__10.32.17.251_sql_prd_IHF_INDICES[#All],5,0)</f>
        <v>1.8352902300841523</v>
      </c>
      <c r="F2234" s="11">
        <f>VLOOKUP($A2234,Tabela__10.32.17.251_sql_prd_IHF_INDICES[#All],6,0)</f>
        <v>4.8274140499200424</v>
      </c>
    </row>
    <row r="2235" spans="1:6">
      <c r="A2235" s="94">
        <f>Base!A3303</f>
        <v>44155</v>
      </c>
      <c r="B2235" s="10">
        <f>VLOOKUP($A2235,Tabela__10.32.17.251_sql_prd_IHF_INDICES[#All],2,0)</f>
        <v>3820.26</v>
      </c>
      <c r="C2235" s="11">
        <f>VLOOKUP($A2235,Tabela__10.32.17.251_sql_prd_IHF_INDICES[#All],3,0)</f>
        <v>-3.0093604193204282E-2</v>
      </c>
      <c r="D2235" s="11">
        <f>VLOOKUP($A2235,Tabela__10.32.17.251_sql_prd_IHF_INDICES[#All],4,0)</f>
        <v>2.0586663817055095</v>
      </c>
      <c r="E2235" s="11">
        <f>VLOOKUP($A2235,Tabela__10.32.17.251_sql_prd_IHF_INDICES[#All],5,0)</f>
        <v>1.8046443209133178</v>
      </c>
      <c r="F2235" s="11">
        <f>VLOOKUP($A2235,Tabela__10.32.17.251_sql_prd_IHF_INDICES[#All],6,0)</f>
        <v>4.8188705026299017</v>
      </c>
    </row>
    <row r="2236" spans="1:6">
      <c r="A2236" s="94">
        <f>Base!A3304</f>
        <v>44158</v>
      </c>
      <c r="B2236" s="10">
        <f>VLOOKUP($A2236,Tabela__10.32.17.251_sql_prd_IHF_INDICES[#All],2,0)</f>
        <v>3828.39</v>
      </c>
      <c r="C2236" s="11">
        <f>VLOOKUP($A2236,Tabela__10.32.17.251_sql_prd_IHF_INDICES[#All],3,0)</f>
        <v>0.21281274049409493</v>
      </c>
      <c r="D2236" s="11">
        <f>VLOOKUP($A2236,Tabela__10.32.17.251_sql_prd_IHF_INDICES[#All],4,0)</f>
        <v>2.2758602265441352</v>
      </c>
      <c r="E2236" s="11">
        <f>VLOOKUP($A2236,Tabela__10.32.17.251_sql_prd_IHF_INDICES[#All],5,0)</f>
        <v>2.0212975744429151</v>
      </c>
      <c r="F2236" s="11">
        <f>VLOOKUP($A2236,Tabela__10.32.17.251_sql_prd_IHF_INDICES[#All],6,0)</f>
        <v>4.5816749392870726</v>
      </c>
    </row>
    <row r="2237" spans="1:6">
      <c r="A2237" s="94">
        <f>Base!A3305</f>
        <v>44159</v>
      </c>
      <c r="B2237" s="10">
        <f>VLOOKUP($A2237,Tabela__10.32.17.251_sql_prd_IHF_INDICES[#All],2,0)</f>
        <v>3845.88</v>
      </c>
      <c r="C2237" s="11">
        <f>VLOOKUP($A2237,Tabela__10.32.17.251_sql_prd_IHF_INDICES[#All],3,0)</f>
        <v>0.45685000744439819</v>
      </c>
      <c r="D2237" s="11">
        <f>VLOOKUP($A2237,Tabela__10.32.17.251_sql_prd_IHF_INDICES[#All],4,0)</f>
        <v>2.7431075016029149</v>
      </c>
      <c r="E2237" s="11">
        <f>VLOOKUP($A2237,Tabela__10.32.17.251_sql_prd_IHF_INDICES[#All],5,0)</f>
        <v>2.4873818800066116</v>
      </c>
      <c r="F2237" s="11">
        <f>VLOOKUP($A2237,Tabela__10.32.17.251_sql_prd_IHF_INDICES[#All],6,0)</f>
        <v>5.0594563290326633</v>
      </c>
    </row>
    <row r="2238" spans="1:6">
      <c r="A2238" s="94">
        <f>Base!A3306</f>
        <v>44160</v>
      </c>
      <c r="B2238" s="10">
        <f>VLOOKUP($A2238,Tabela__10.32.17.251_sql_prd_IHF_INDICES[#All],2,0)</f>
        <v>3853.47</v>
      </c>
      <c r="C2238" s="11">
        <f>VLOOKUP($A2238,Tabela__10.32.17.251_sql_prd_IHF_INDICES[#All],3,0)</f>
        <v>0.19735405160845598</v>
      </c>
      <c r="D2238" s="11">
        <f>VLOOKUP($A2238,Tabela__10.32.17.251_sql_prd_IHF_INDICES[#All],4,0)</f>
        <v>2.9458751870057753</v>
      </c>
      <c r="E2238" s="11">
        <f>VLOOKUP($A2238,Tabela__10.32.17.251_sql_prd_IHF_INDICES[#All],5,0)</f>
        <v>2.6896448805342477</v>
      </c>
      <c r="F2238" s="11">
        <f>VLOOKUP($A2238,Tabela__10.32.17.251_sql_prd_IHF_INDICES[#All],6,0)</f>
        <v>5.280887825188918</v>
      </c>
    </row>
    <row r="2239" spans="1:6">
      <c r="A2239" s="94">
        <f>Base!A3307</f>
        <v>44161</v>
      </c>
      <c r="B2239" s="10">
        <f>VLOOKUP($A2239,Tabela__10.32.17.251_sql_prd_IHF_INDICES[#All],2,0)</f>
        <v>3857.65</v>
      </c>
      <c r="C2239" s="11">
        <f>VLOOKUP($A2239,Tabela__10.32.17.251_sql_prd_IHF_INDICES[#All],3,0)</f>
        <v>0.10847366140129822</v>
      </c>
      <c r="D2239" s="11">
        <f>VLOOKUP($A2239,Tabela__10.32.17.251_sql_prd_IHF_INDICES[#All],4,0)</f>
        <v>3.057544347082719</v>
      </c>
      <c r="E2239" s="11">
        <f>VLOOKUP($A2239,Tabela__10.32.17.251_sql_prd_IHF_INDICES[#All],5,0)</f>
        <v>2.8010360982161364</v>
      </c>
      <c r="F2239" s="11">
        <f>VLOOKUP($A2239,Tabela__10.32.17.251_sql_prd_IHF_INDICES[#All],6,0)</f>
        <v>5.7101831325169217</v>
      </c>
    </row>
    <row r="2240" spans="1:6">
      <c r="A2240" s="94">
        <f>Base!A3308</f>
        <v>44162</v>
      </c>
      <c r="B2240" s="10">
        <f>VLOOKUP($A2240,Tabela__10.32.17.251_sql_prd_IHF_INDICES[#All],2,0)</f>
        <v>3867.12</v>
      </c>
      <c r="C2240" s="11">
        <f>VLOOKUP($A2240,Tabela__10.32.17.251_sql_prd_IHF_INDICES[#All],3,0)</f>
        <v>0.24548624162377131</v>
      </c>
      <c r="D2240" s="11">
        <f>VLOOKUP($A2240,Tabela__10.32.17.251_sql_prd_IHF_INDICES[#All],4,0)</f>
        <v>3.3105364394101278</v>
      </c>
      <c r="E2240" s="11">
        <f>VLOOKUP($A2240,Tabela__10.32.17.251_sql_prd_IHF_INDICES[#All],5,0)</f>
        <v>3.0533984980839701</v>
      </c>
      <c r="F2240" s="11">
        <f>VLOOKUP($A2240,Tabela__10.32.17.251_sql_prd_IHF_INDICES[#All],6,0)</f>
        <v>5.8951104100946283</v>
      </c>
    </row>
    <row r="2241" spans="1:6">
      <c r="A2241" s="94">
        <f>Base!A3309</f>
        <v>44165</v>
      </c>
      <c r="B2241" s="10">
        <f>VLOOKUP($A2241,Tabela__10.32.17.251_sql_prd_IHF_INDICES[#All],2,0)</f>
        <v>3855.05</v>
      </c>
      <c r="C2241" s="11">
        <f>VLOOKUP($A2241,Tabela__10.32.17.251_sql_prd_IHF_INDICES[#All],3,0)</f>
        <v>-0.31211857920104835</v>
      </c>
      <c r="D2241" s="11">
        <f>VLOOKUP($A2241,Tabela__10.32.17.251_sql_prd_IHF_INDICES[#All],4,0)</f>
        <v>2.9880850609104614</v>
      </c>
      <c r="E2241" s="11">
        <f>VLOOKUP($A2241,Tabela__10.32.17.251_sql_prd_IHF_INDICES[#All],5,0)</f>
        <v>2.7317496948733533</v>
      </c>
      <c r="F2241" s="11">
        <f>VLOOKUP($A2241,Tabela__10.32.17.251_sql_prd_IHF_INDICES[#All],6,0)</f>
        <v>5.3361422606946984</v>
      </c>
    </row>
    <row r="2242" spans="1:6">
      <c r="A2242" s="94">
        <f>Base!A3310</f>
        <v>44166</v>
      </c>
      <c r="B2242" s="10">
        <f>VLOOKUP($A2242,Tabela__10.32.17.251_sql_prd_IHF_INDICES[#All],2,0)</f>
        <v>3871.75</v>
      </c>
      <c r="C2242" s="11">
        <f>VLOOKUP($A2242,Tabela__10.32.17.251_sql_prd_IHF_INDICES[#All],3,0)</f>
        <v>0.43319801299592786</v>
      </c>
      <c r="D2242" s="11">
        <f>VLOOKUP($A2242,Tabela__10.32.17.251_sql_prd_IHF_INDICES[#All],4,0)</f>
        <v>0.43319801299592786</v>
      </c>
      <c r="E2242" s="11">
        <f>VLOOKUP($A2242,Tabela__10.32.17.251_sql_prd_IHF_INDICES[#All],5,0)</f>
        <v>3.1767815932674859</v>
      </c>
      <c r="F2242" s="11">
        <f>VLOOKUP($A2242,Tabela__10.32.17.251_sql_prd_IHF_INDICES[#All],6,0)</f>
        <v>5.7924563359345926</v>
      </c>
    </row>
    <row r="2243" spans="1:6">
      <c r="A2243" s="94">
        <f>Base!A3311</f>
        <v>44167</v>
      </c>
      <c r="B2243" s="10">
        <f>VLOOKUP($A2243,Tabela__10.32.17.251_sql_prd_IHF_INDICES[#All],2,0)</f>
        <v>3877.88</v>
      </c>
      <c r="C2243" s="11">
        <f>VLOOKUP($A2243,Tabela__10.32.17.251_sql_prd_IHF_INDICES[#All],3,0)</f>
        <v>0.15832633821915021</v>
      </c>
      <c r="D2243" s="11">
        <f>VLOOKUP($A2243,Tabela__10.32.17.251_sql_prd_IHF_INDICES[#All],4,0)</f>
        <v>0.59221021776629801</v>
      </c>
      <c r="E2243" s="11">
        <f>VLOOKUP($A2243,Tabela__10.32.17.251_sql_prd_IHF_INDICES[#All],5,0)</f>
        <v>3.3401376134564842</v>
      </c>
      <c r="F2243" s="11">
        <f>VLOOKUP($A2243,Tabela__10.32.17.251_sql_prd_IHF_INDICES[#All],6,0)</f>
        <v>5.910756911177506</v>
      </c>
    </row>
    <row r="2244" spans="1:6">
      <c r="A2244" s="94">
        <f>Base!A3312</f>
        <v>44168</v>
      </c>
      <c r="B2244" s="10">
        <f>VLOOKUP($A2244,Tabela__10.32.17.251_sql_prd_IHF_INDICES[#All],2,0)</f>
        <v>3885.5</v>
      </c>
      <c r="C2244" s="11">
        <f>VLOOKUP($A2244,Tabela__10.32.17.251_sql_prd_IHF_INDICES[#All],3,0)</f>
        <v>0.19649911807482212</v>
      </c>
      <c r="D2244" s="11">
        <f>VLOOKUP($A2244,Tabela__10.32.17.251_sql_prd_IHF_INDICES[#All],4,0)</f>
        <v>0.78987302369619705</v>
      </c>
      <c r="E2244" s="11">
        <f>VLOOKUP($A2244,Tabela__10.32.17.251_sql_prd_IHF_INDICES[#All],5,0)</f>
        <v>3.5432000724842316</v>
      </c>
      <c r="F2244" s="11">
        <f>VLOOKUP($A2244,Tabela__10.32.17.251_sql_prd_IHF_INDICES[#All],6,0)</f>
        <v>6.0244711737868162</v>
      </c>
    </row>
    <row r="2245" spans="1:6">
      <c r="A2245" s="94">
        <f>Base!A3313</f>
        <v>44169</v>
      </c>
      <c r="B2245" s="10">
        <f>VLOOKUP($A2245,Tabela__10.32.17.251_sql_prd_IHF_INDICES[#All],2,0)</f>
        <v>3897.62</v>
      </c>
      <c r="C2245" s="11">
        <f>VLOOKUP($A2245,Tabela__10.32.17.251_sql_prd_IHF_INDICES[#All],3,0)</f>
        <v>0.31192896667096015</v>
      </c>
      <c r="D2245" s="11">
        <f>VLOOKUP($A2245,Tabela__10.32.17.251_sql_prd_IHF_INDICES[#All],4,0)</f>
        <v>1.1042658331279709</v>
      </c>
      <c r="E2245" s="11">
        <f>VLOOKUP($A2245,Tabela__10.32.17.251_sql_prd_IHF_INDICES[#All],5,0)</f>
        <v>3.8661813065283823</v>
      </c>
      <c r="F2245" s="11">
        <f>VLOOKUP($A2245,Tabela__10.32.17.251_sql_prd_IHF_INDICES[#All],6,0)</f>
        <v>6.0905968109835396</v>
      </c>
    </row>
    <row r="2246" spans="1:6">
      <c r="A2246" s="94">
        <f>Base!A3314</f>
        <v>44172</v>
      </c>
      <c r="B2246" s="10">
        <f>VLOOKUP($A2246,Tabela__10.32.17.251_sql_prd_IHF_INDICES[#All],2,0)</f>
        <v>3892.04</v>
      </c>
      <c r="C2246" s="11">
        <f>VLOOKUP($A2246,Tabela__10.32.17.251_sql_prd_IHF_INDICES[#All],3,0)</f>
        <v>-0.14316429000261754</v>
      </c>
      <c r="D2246" s="11">
        <f>VLOOKUP($A2246,Tabela__10.32.17.251_sql_prd_IHF_INDICES[#All],4,0)</f>
        <v>0.95952062878561506</v>
      </c>
      <c r="E2246" s="11">
        <f>VLOOKUP($A2246,Tabela__10.32.17.251_sql_prd_IHF_INDICES[#All],5,0)</f>
        <v>3.7174820255080565</v>
      </c>
      <c r="F2246" s="11">
        <f>VLOOKUP($A2246,Tabela__10.32.17.251_sql_prd_IHF_INDICES[#All],6,0)</f>
        <v>5.4913482804978431</v>
      </c>
    </row>
    <row r="2247" spans="1:6">
      <c r="A2247" s="94">
        <f>Base!A3315</f>
        <v>44173</v>
      </c>
      <c r="B2247" s="10">
        <f>VLOOKUP($A2247,Tabela__10.32.17.251_sql_prd_IHF_INDICES[#All],2,0)</f>
        <v>3896.42</v>
      </c>
      <c r="C2247" s="11">
        <f>VLOOKUP($A2247,Tabela__10.32.17.251_sql_prd_IHF_INDICES[#All],3,0)</f>
        <v>0.1125373839939936</v>
      </c>
      <c r="D2247" s="11">
        <f>VLOOKUP($A2247,Tabela__10.32.17.251_sql_prd_IHF_INDICES[#All],4,0)</f>
        <v>1.0731378321941376</v>
      </c>
      <c r="E2247" s="11">
        <f>VLOOKUP($A2247,Tabela__10.32.17.251_sql_prd_IHF_INDICES[#All],5,0)</f>
        <v>3.834202966524014</v>
      </c>
      <c r="F2247" s="11">
        <f>VLOOKUP($A2247,Tabela__10.32.17.251_sql_prd_IHF_INDICES[#All],6,0)</f>
        <v>5.6100654841927167</v>
      </c>
    </row>
    <row r="2248" spans="1:6">
      <c r="A2248" s="94">
        <f>Base!A3316</f>
        <v>44174</v>
      </c>
      <c r="B2248" s="10">
        <f>VLOOKUP($A2248,Tabela__10.32.17.251_sql_prd_IHF_INDICES[#All],2,0)</f>
        <v>3885.78</v>
      </c>
      <c r="C2248" s="11">
        <f>VLOOKUP($A2248,Tabela__10.32.17.251_sql_prd_IHF_INDICES[#All],3,0)</f>
        <v>-0.27307117815841275</v>
      </c>
      <c r="D2248" s="11">
        <f>VLOOKUP($A2248,Tabela__10.32.17.251_sql_prd_IHF_INDICES[#All],4,0)</f>
        <v>0.79713622391408556</v>
      </c>
      <c r="E2248" s="11">
        <f>VLOOKUP($A2248,Tabela__10.32.17.251_sql_prd_IHF_INDICES[#All],5,0)</f>
        <v>3.5506616851519235</v>
      </c>
      <c r="F2248" s="11">
        <f>VLOOKUP($A2248,Tabela__10.32.17.251_sql_prd_IHF_INDICES[#All],6,0)</f>
        <v>5.2885709640708933</v>
      </c>
    </row>
    <row r="2249" spans="1:6">
      <c r="A2249" s="94">
        <f>Base!A3317</f>
        <v>44175</v>
      </c>
      <c r="B2249" s="10">
        <f>VLOOKUP($A2249,Tabela__10.32.17.251_sql_prd_IHF_INDICES[#All],2,0)</f>
        <v>3894.3</v>
      </c>
      <c r="C2249" s="11">
        <f>VLOOKUP($A2249,Tabela__10.32.17.251_sql_prd_IHF_INDICES[#All],3,0)</f>
        <v>0.21926099779194796</v>
      </c>
      <c r="D2249" s="11">
        <f>VLOOKUP($A2249,Tabela__10.32.17.251_sql_prd_IHF_INDICES[#All],4,0)</f>
        <v>1.0181450305443596</v>
      </c>
      <c r="E2249" s="11">
        <f>VLOOKUP($A2249,Tabela__10.32.17.251_sql_prd_IHF_INDICES[#All],5,0)</f>
        <v>3.7777078991829693</v>
      </c>
      <c r="F2249" s="11">
        <f>VLOOKUP($A2249,Tabela__10.32.17.251_sql_prd_IHF_INDICES[#All],6,0)</f>
        <v>5.5474547514378303</v>
      </c>
    </row>
    <row r="2250" spans="1:6">
      <c r="A2250" s="94">
        <f>Base!A3318</f>
        <v>44176</v>
      </c>
      <c r="B2250" s="10">
        <f>VLOOKUP($A2250,Tabela__10.32.17.251_sql_prd_IHF_INDICES[#All],2,0)</f>
        <v>3897.04</v>
      </c>
      <c r="C2250" s="11">
        <f>VLOOKUP($A2250,Tabela__10.32.17.251_sql_prd_IHF_INDICES[#All],3,0)</f>
        <v>7.035924299616525E-2</v>
      </c>
      <c r="D2250" s="11">
        <f>VLOOKUP($A2250,Tabela__10.32.17.251_sql_prd_IHF_INDICES[#All],4,0)</f>
        <v>1.0892206326766241</v>
      </c>
      <c r="E2250" s="11">
        <f>VLOOKUP($A2250,Tabela__10.32.17.251_sql_prd_IHF_INDICES[#All],5,0)</f>
        <v>3.8507251088595984</v>
      </c>
      <c r="F2250" s="11">
        <f>VLOOKUP($A2250,Tabela__10.32.17.251_sql_prd_IHF_INDICES[#All],6,0)</f>
        <v>5.3909186791789576</v>
      </c>
    </row>
    <row r="2251" spans="1:6">
      <c r="A2251" s="94">
        <f>Base!A3319</f>
        <v>44179</v>
      </c>
      <c r="B2251" s="10">
        <f>VLOOKUP($A2251,Tabela__10.32.17.251_sql_prd_IHF_INDICES[#All],2,0)</f>
        <v>3896.11</v>
      </c>
      <c r="C2251" s="11">
        <f>VLOOKUP($A2251,Tabela__10.32.17.251_sql_prd_IHF_INDICES[#All],3,0)</f>
        <v>-2.386426621230342E-2</v>
      </c>
      <c r="D2251" s="11">
        <f>VLOOKUP($A2251,Tabela__10.32.17.251_sql_prd_IHF_INDICES[#All],4,0)</f>
        <v>1.0650964319528944</v>
      </c>
      <c r="E2251" s="11">
        <f>VLOOKUP($A2251,Tabela__10.32.17.251_sql_prd_IHF_INDICES[#All],5,0)</f>
        <v>3.8259418953562108</v>
      </c>
      <c r="F2251" s="11">
        <f>VLOOKUP($A2251,Tabela__10.32.17.251_sql_prd_IHF_INDICES[#All],6,0)</f>
        <v>4.8344652409294975</v>
      </c>
    </row>
    <row r="2252" spans="1:6">
      <c r="A2252" s="94">
        <f>Base!A3320</f>
        <v>44180</v>
      </c>
      <c r="B2252" s="10">
        <f>VLOOKUP($A2252,Tabela__10.32.17.251_sql_prd_IHF_INDICES[#All],2,0)</f>
        <v>3915.91</v>
      </c>
      <c r="C2252" s="11">
        <f>VLOOKUP($A2252,Tabela__10.32.17.251_sql_prd_IHF_INDICES[#All],3,0)</f>
        <v>0.50819920382123573</v>
      </c>
      <c r="D2252" s="11">
        <f>VLOOKUP($A2252,Tabela__10.32.17.251_sql_prd_IHF_INDICES[#All],4,0)</f>
        <v>1.5787084473612545</v>
      </c>
      <c r="E2252" s="11">
        <f>VLOOKUP($A2252,Tabela__10.32.17.251_sql_prd_IHF_INDICES[#All],5,0)</f>
        <v>4.3535845054283095</v>
      </c>
      <c r="F2252" s="11">
        <f>VLOOKUP($A2252,Tabela__10.32.17.251_sql_prd_IHF_INDICES[#All],6,0)</f>
        <v>5.3672331586141597</v>
      </c>
    </row>
    <row r="2253" spans="1:6">
      <c r="A2253" s="94">
        <f>Base!A3321</f>
        <v>44181</v>
      </c>
      <c r="B2253" s="10">
        <f>VLOOKUP($A2253,Tabela__10.32.17.251_sql_prd_IHF_INDICES[#All],2,0)</f>
        <v>3927.07</v>
      </c>
      <c r="C2253" s="11">
        <f>VLOOKUP($A2253,Tabela__10.32.17.251_sql_prd_IHF_INDICES[#All],3,0)</f>
        <v>0.28499122809257926</v>
      </c>
      <c r="D2253" s="11">
        <f>VLOOKUP($A2253,Tabela__10.32.17.251_sql_prd_IHF_INDICES[#All],4,0)</f>
        <v>1.8681988560459661</v>
      </c>
      <c r="E2253" s="11">
        <f>VLOOKUP($A2253,Tabela__10.32.17.251_sql_prd_IHF_INDICES[#All],5,0)</f>
        <v>4.6509830674689834</v>
      </c>
      <c r="F2253" s="11">
        <f>VLOOKUP($A2253,Tabela__10.32.17.251_sql_prd_IHF_INDICES[#All],6,0)</f>
        <v>5.6535904630972356</v>
      </c>
    </row>
    <row r="2254" spans="1:6">
      <c r="A2254" s="94">
        <f>Base!A3322</f>
        <v>44182</v>
      </c>
      <c r="B2254" s="10">
        <f>VLOOKUP($A2254,Tabela__10.32.17.251_sql_prd_IHF_INDICES[#All],2,0)</f>
        <v>3935.34</v>
      </c>
      <c r="C2254" s="11">
        <f>VLOOKUP($A2254,Tabela__10.32.17.251_sql_prd_IHF_INDICES[#All],3,0)</f>
        <v>0.21058957441553172</v>
      </c>
      <c r="D2254" s="11">
        <f>VLOOKUP($A2254,Tabela__10.32.17.251_sql_prd_IHF_INDICES[#All],4,0)</f>
        <v>2.0827226624816841</v>
      </c>
      <c r="E2254" s="11">
        <f>VLOOKUP($A2254,Tabela__10.32.17.251_sql_prd_IHF_INDICES[#All],5,0)</f>
        <v>4.8713671273324266</v>
      </c>
      <c r="F2254" s="11">
        <f>VLOOKUP($A2254,Tabela__10.32.17.251_sql_prd_IHF_INDICES[#All],6,0)</f>
        <v>6.0564165999660524</v>
      </c>
    </row>
    <row r="2255" spans="1:6">
      <c r="A2255" s="94">
        <f>Base!A3323</f>
        <v>44183</v>
      </c>
      <c r="B2255" s="10">
        <f>VLOOKUP($A2255,Tabela__10.32.17.251_sql_prd_IHF_INDICES[#All],2,0)</f>
        <v>3934.05</v>
      </c>
      <c r="C2255" s="11">
        <f>VLOOKUP($A2255,Tabela__10.32.17.251_sql_prd_IHF_INDICES[#All],3,0)</f>
        <v>-3.2779886871270314E-2</v>
      </c>
      <c r="D2255" s="11">
        <f>VLOOKUP($A2255,Tabela__10.32.17.251_sql_prd_IHF_INDICES[#All],4,0)</f>
        <v>2.0492600614778089</v>
      </c>
      <c r="E2255" s="11">
        <f>VLOOKUP($A2255,Tabela__10.32.17.251_sql_prd_IHF_INDICES[#All],5,0)</f>
        <v>4.836990411827724</v>
      </c>
      <c r="F2255" s="11">
        <f>VLOOKUP($A2255,Tabela__10.32.17.251_sql_prd_IHF_INDICES[#All],6,0)</f>
        <v>5.6949340153892525</v>
      </c>
    </row>
    <row r="2256" spans="1:6">
      <c r="A2256" s="94">
        <f>Base!A3324</f>
        <v>44186</v>
      </c>
      <c r="B2256" s="10">
        <f>VLOOKUP($A2256,Tabela__10.32.17.251_sql_prd_IHF_INDICES[#All],2,0)</f>
        <v>3919.86</v>
      </c>
      <c r="C2256" s="11">
        <f>VLOOKUP($A2256,Tabela__10.32.17.251_sql_prd_IHF_INDICES[#All],3,0)</f>
        <v>-0.36069699164982261</v>
      </c>
      <c r="D2256" s="11">
        <f>VLOOKUP($A2256,Tabela__10.32.17.251_sql_prd_IHF_INDICES[#All],4,0)</f>
        <v>1.6811714504351372</v>
      </c>
      <c r="E2256" s="11">
        <f>VLOOKUP($A2256,Tabela__10.32.17.251_sql_prd_IHF_INDICES[#All],5,0)</f>
        <v>4.4588465412760403</v>
      </c>
      <c r="F2256" s="11">
        <f>VLOOKUP($A2256,Tabela__10.32.17.251_sql_prd_IHF_INDICES[#All],6,0)</f>
        <v>5.1405366114033235</v>
      </c>
    </row>
    <row r="2257" spans="1:6">
      <c r="A2257" s="94">
        <f>Base!A3325</f>
        <v>44187</v>
      </c>
      <c r="B2257" s="10">
        <f>VLOOKUP($A2257,Tabela__10.32.17.251_sql_prd_IHF_INDICES[#All],2,0)</f>
        <v>3920.69</v>
      </c>
      <c r="C2257" s="11">
        <f>VLOOKUP($A2257,Tabela__10.32.17.251_sql_prd_IHF_INDICES[#All],3,0)</f>
        <v>2.1174225610098851E-2</v>
      </c>
      <c r="D2257" s="11">
        <f>VLOOKUP($A2257,Tabela__10.32.17.251_sql_prd_IHF_INDICES[#All],4,0)</f>
        <v>1.70270165108104</v>
      </c>
      <c r="E2257" s="11">
        <f>VLOOKUP($A2257,Tabela__10.32.17.251_sql_prd_IHF_INDICES[#All],5,0)</f>
        <v>4.4809648931124046</v>
      </c>
      <c r="F2257" s="11">
        <f>VLOOKUP($A2257,Tabela__10.32.17.251_sql_prd_IHF_INDICES[#All],6,0)</f>
        <v>5.162799305833099</v>
      </c>
    </row>
    <row r="2258" spans="1:6">
      <c r="A2258" s="94">
        <f>Base!A3326</f>
        <v>44188</v>
      </c>
      <c r="B2258" s="10">
        <f>VLOOKUP($A2258,Tabela__10.32.17.251_sql_prd_IHF_INDICES[#All],2,0)</f>
        <v>3934.3</v>
      </c>
      <c r="C2258" s="11">
        <f>VLOOKUP($A2258,Tabela__10.32.17.251_sql_prd_IHF_INDICES[#All],3,0)</f>
        <v>0.3471327750982578</v>
      </c>
      <c r="D2258" s="11">
        <f>VLOOKUP($A2258,Tabela__10.32.17.251_sql_prd_IHF_INDICES[#All],4,0)</f>
        <v>2.0557450616723427</v>
      </c>
      <c r="E2258" s="11">
        <f>VLOOKUP($A2258,Tabela__10.32.17.251_sql_prd_IHF_INDICES[#All],5,0)</f>
        <v>4.8436525659953045</v>
      </c>
      <c r="F2258" s="11">
        <f>VLOOKUP($A2258,Tabela__10.32.17.251_sql_prd_IHF_INDICES[#All],6,0)</f>
        <v>5.2556951188517553</v>
      </c>
    </row>
    <row r="2259" spans="1:6">
      <c r="A2259" s="94">
        <f>Base!A3327</f>
        <v>44189</v>
      </c>
      <c r="B2259" s="10">
        <f>VLOOKUP($A2259,Tabela__10.32.17.251_sql_prd_IHF_INDICES[#All],2,0)</f>
        <v>3936.01</v>
      </c>
      <c r="C2259" s="11">
        <f>VLOOKUP($A2259,Tabela__10.32.17.251_sql_prd_IHF_INDICES[#All],3,0)</f>
        <v>4.3463894466611031E-2</v>
      </c>
      <c r="D2259" s="11">
        <f>VLOOKUP($A2259,Tabela__10.32.17.251_sql_prd_IHF_INDICES[#All],4,0)</f>
        <v>2.1001024630030729</v>
      </c>
      <c r="E2259" s="11">
        <f>VLOOKUP($A2259,Tabela__10.32.17.251_sql_prd_IHF_INDICES[#All],5,0)</f>
        <v>4.8892217005015448</v>
      </c>
      <c r="F2259" s="11">
        <f>VLOOKUP($A2259,Tabela__10.32.17.251_sql_prd_IHF_INDICES[#All],6,0)</f>
        <v>5.2507587608465967</v>
      </c>
    </row>
    <row r="2260" spans="1:6">
      <c r="A2260" s="94">
        <f>Base!A3328</f>
        <v>44193</v>
      </c>
      <c r="B2260" s="10">
        <f>VLOOKUP($A2260,Tabela__10.32.17.251_sql_prd_IHF_INDICES[#All],2,0)</f>
        <v>3942.95</v>
      </c>
      <c r="C2260" s="11">
        <f>VLOOKUP($A2260,Tabela__10.32.17.251_sql_prd_IHF_INDICES[#All],3,0)</f>
        <v>0.1763206902421377</v>
      </c>
      <c r="D2260" s="11">
        <f>VLOOKUP($A2260,Tabela__10.32.17.251_sql_prd_IHF_INDICES[#All],4,0)</f>
        <v>2.2801260684037761</v>
      </c>
      <c r="E2260" s="11">
        <f>VLOOKUP($A2260,Tabela__10.32.17.251_sql_prd_IHF_INDICES[#All],5,0)</f>
        <v>5.0741631001934628</v>
      </c>
      <c r="F2260" s="11">
        <f>VLOOKUP($A2260,Tabela__10.32.17.251_sql_prd_IHF_INDICES[#All],6,0)</f>
        <v>5.0946076693649145</v>
      </c>
    </row>
    <row r="2261" spans="1:6">
      <c r="A2261" s="94">
        <f>Base!A3329</f>
        <v>44194</v>
      </c>
      <c r="B2261" s="10">
        <f>VLOOKUP($A2261,Tabela__10.32.17.251_sql_prd_IHF_INDICES[#All],2,0)</f>
        <v>3950.19</v>
      </c>
      <c r="C2261" s="11">
        <f>VLOOKUP($A2261,Tabela__10.32.17.251_sql_prd_IHF_INDICES[#All],3,0)</f>
        <v>0.18361886404849592</v>
      </c>
      <c r="D2261" s="11">
        <f>VLOOKUP($A2261,Tabela__10.32.17.251_sql_prd_IHF_INDICES[#All],4,0)</f>
        <v>2.4679316740379376</v>
      </c>
      <c r="E2261" s="11">
        <f>VLOOKUP($A2261,Tabela__10.32.17.251_sql_prd_IHF_INDICES[#All],5,0)</f>
        <v>5.2670990848864951</v>
      </c>
      <c r="F2261" s="11">
        <f>VLOOKUP($A2261,Tabela__10.32.17.251_sql_prd_IHF_INDICES[#All],6,0)</f>
        <v>5.2875811941436313</v>
      </c>
    </row>
    <row r="2262" spans="1:6">
      <c r="A2262" s="94">
        <f>Base!A3330</f>
        <v>44195</v>
      </c>
      <c r="B2262" s="10">
        <f>VLOOKUP($A2262,Tabela__10.32.17.251_sql_prd_IHF_INDICES[#All],2,0)</f>
        <v>3958.34</v>
      </c>
      <c r="C2262" s="11">
        <f>VLOOKUP($A2262,Tabela__10.32.17.251_sql_prd_IHF_INDICES[#All],3,0)</f>
        <v>0.20631918970985819</v>
      </c>
      <c r="D2262" s="11">
        <f>VLOOKUP($A2262,Tabela__10.32.17.251_sql_prd_IHF_INDICES[#All],4,0)</f>
        <v>2.6793426803802811</v>
      </c>
      <c r="E2262" s="11">
        <f>VLOOKUP($A2262,Tabela__10.32.17.251_sql_prd_IHF_INDICES[#All],5,0)</f>
        <v>5.4842853107495149</v>
      </c>
      <c r="F2262" s="11">
        <f>VLOOKUP($A2262,Tabela__10.32.17.251_sql_prd_IHF_INDICES[#All],6,0)</f>
        <v>5.5014352613188544</v>
      </c>
    </row>
    <row r="2263" spans="1:6">
      <c r="A2263" s="94">
        <f>Base!A3331</f>
        <v>44196</v>
      </c>
      <c r="B2263" s="10">
        <f>VLOOKUP($A2263,Tabela__10.32.17.251_sql_prd_IHF_INDICES[#All],2,0)</f>
        <v>3959.42</v>
      </c>
      <c r="C2263" s="11">
        <f>VLOOKUP($A2263,Tabela__10.32.17.251_sql_prd_IHF_INDICES[#All],3,0)</f>
        <v>2.7284164574026271E-2</v>
      </c>
      <c r="D2263" s="11">
        <f>VLOOKUP($A2263,Tabela__10.32.17.251_sql_prd_IHF_INDICES[#All],4,0)</f>
        <v>2.7073578812207399</v>
      </c>
      <c r="E2263" s="11">
        <f>VLOOKUP($A2263,Tabela__10.32.17.251_sql_prd_IHF_INDICES[#All],5,0)</f>
        <v>5.5130658167534596</v>
      </c>
      <c r="F2263" s="11">
        <f>VLOOKUP($A2263,Tabela__10.32.17.251_sql_prd_IHF_INDICES[#All],6,0)</f>
        <v>5.5130658167534596</v>
      </c>
    </row>
    <row r="2264" spans="1:6">
      <c r="A2264" s="94">
        <f>Base!A3332</f>
        <v>44200</v>
      </c>
      <c r="B2264" s="10">
        <f>VLOOKUP($A2264,Tabela__10.32.17.251_sql_prd_IHF_INDICES[#All],2,0)</f>
        <v>3955.28</v>
      </c>
      <c r="C2264" s="11">
        <f>VLOOKUP($A2264,Tabela__10.32.17.251_sql_prd_IHF_INDICES[#All],3,0)</f>
        <v>-0.10456076900151601</v>
      </c>
      <c r="D2264" s="11">
        <f>VLOOKUP($A2264,Tabela__10.32.17.251_sql_prd_IHF_INDICES[#All],4,0)</f>
        <v>-0.10456076900151601</v>
      </c>
      <c r="E2264" s="11">
        <f>VLOOKUP($A2264,Tabela__10.32.17.251_sql_prd_IHF_INDICES[#All],5,0)</f>
        <v>-0.10456076900151601</v>
      </c>
      <c r="F2264" s="11">
        <f>VLOOKUP($A2264,Tabela__10.32.17.251_sql_prd_IHF_INDICES[#All],6,0)</f>
        <v>4.9173718135759659</v>
      </c>
    </row>
    <row r="2265" spans="1:6">
      <c r="A2265" s="94">
        <f>Base!A3333</f>
        <v>44201</v>
      </c>
      <c r="B2265" s="10">
        <f>VLOOKUP($A2265,Tabela__10.32.17.251_sql_prd_IHF_INDICES[#All],2,0)</f>
        <v>3961.68</v>
      </c>
      <c r="C2265" s="11">
        <f>VLOOKUP($A2265,Tabela__10.32.17.251_sql_prd_IHF_INDICES[#All],3,0)</f>
        <v>0.16180902489835169</v>
      </c>
      <c r="D2265" s="11">
        <f>VLOOKUP($A2265,Tabela__10.32.17.251_sql_prd_IHF_INDICES[#All],4,0)</f>
        <v>5.7079067136078798E-2</v>
      </c>
      <c r="E2265" s="11">
        <f>VLOOKUP($A2265,Tabela__10.32.17.251_sql_prd_IHF_INDICES[#All],5,0)</f>
        <v>5.7079067136078798E-2</v>
      </c>
      <c r="F2265" s="11">
        <f>VLOOKUP($A2265,Tabela__10.32.17.251_sql_prd_IHF_INDICES[#All],6,0)</f>
        <v>5.087137589856483</v>
      </c>
    </row>
    <row r="2266" spans="1:6">
      <c r="A2266" s="94">
        <f>Base!A3334</f>
        <v>44202</v>
      </c>
      <c r="B2266" s="10">
        <f>VLOOKUP($A2266,Tabela__10.32.17.251_sql_prd_IHF_INDICES[#All],2,0)</f>
        <v>3946.08</v>
      </c>
      <c r="C2266" s="11">
        <f>VLOOKUP($A2266,Tabela__10.32.17.251_sql_prd_IHF_INDICES[#All],3,0)</f>
        <v>-0.39377233900769193</v>
      </c>
      <c r="D2266" s="11">
        <f>VLOOKUP($A2266,Tabela__10.32.17.251_sql_prd_IHF_INDICES[#All],4,0)</f>
        <v>-0.33691803344935156</v>
      </c>
      <c r="E2266" s="11">
        <f>VLOOKUP($A2266,Tabela__10.32.17.251_sql_prd_IHF_INDICES[#All],5,0)</f>
        <v>-0.33691803344935156</v>
      </c>
      <c r="F2266" s="11">
        <f>VLOOKUP($A2266,Tabela__10.32.17.251_sql_prd_IHF_INDICES[#All],6,0)</f>
        <v>4.8691686642606813</v>
      </c>
    </row>
    <row r="2267" spans="1:6">
      <c r="A2267" s="94">
        <f>Base!A3335</f>
        <v>44203</v>
      </c>
      <c r="B2267" s="10">
        <f>VLOOKUP($A2267,Tabela__10.32.17.251_sql_prd_IHF_INDICES[#All],2,0)</f>
        <v>3959.91</v>
      </c>
      <c r="C2267" s="11">
        <f>VLOOKUP($A2267,Tabela__10.32.17.251_sql_prd_IHF_INDICES[#All],3,0)</f>
        <v>0.35047439484248155</v>
      </c>
      <c r="D2267" s="11">
        <f>VLOOKUP($A2267,Tabela__10.32.17.251_sql_prd_IHF_INDICES[#All],4,0)</f>
        <v>1.2375549954279919E-2</v>
      </c>
      <c r="E2267" s="11">
        <f>VLOOKUP($A2267,Tabela__10.32.17.251_sql_prd_IHF_INDICES[#All],5,0)</f>
        <v>1.2375549954279919E-2</v>
      </c>
      <c r="F2267" s="11">
        <f>VLOOKUP($A2267,Tabela__10.32.17.251_sql_prd_IHF_INDICES[#All],6,0)</f>
        <v>5.1894648762800255</v>
      </c>
    </row>
    <row r="2268" spans="1:6">
      <c r="A2268" s="94">
        <f>Base!A3336</f>
        <v>44204</v>
      </c>
      <c r="B2268" s="10">
        <f>VLOOKUP($A2268,Tabela__10.32.17.251_sql_prd_IHF_INDICES[#All],2,0)</f>
        <v>3983.61</v>
      </c>
      <c r="C2268" s="11">
        <f>VLOOKUP($A2268,Tabela__10.32.17.251_sql_prd_IHF_INDICES[#All],3,0)</f>
        <v>0.5984984507223734</v>
      </c>
      <c r="D2268" s="11">
        <f>VLOOKUP($A2268,Tabela__10.32.17.251_sql_prd_IHF_INDICES[#All],4,0)</f>
        <v>0.61094806815140679</v>
      </c>
      <c r="E2268" s="11">
        <f>VLOOKUP($A2268,Tabela__10.32.17.251_sql_prd_IHF_INDICES[#All],5,0)</f>
        <v>0.61094806815140679</v>
      </c>
      <c r="F2268" s="11">
        <f>VLOOKUP($A2268,Tabela__10.32.17.251_sql_prd_IHF_INDICES[#All],6,0)</f>
        <v>5.857827310485586</v>
      </c>
    </row>
    <row r="2269" spans="1:6">
      <c r="A2269" s="94">
        <f>Base!A3337</f>
        <v>44207</v>
      </c>
      <c r="B2269" s="10">
        <f>VLOOKUP($A2269,Tabela__10.32.17.251_sql_prd_IHF_INDICES[#All],2,0)</f>
        <v>3968.18</v>
      </c>
      <c r="C2269" s="11">
        <f>VLOOKUP($A2269,Tabela__10.32.17.251_sql_prd_IHF_INDICES[#All],3,0)</f>
        <v>-0.38733711382390457</v>
      </c>
      <c r="D2269" s="11">
        <f>VLOOKUP($A2269,Tabela__10.32.17.251_sql_prd_IHF_INDICES[#All],4,0)</f>
        <v>0.22124452571334885</v>
      </c>
      <c r="E2269" s="11">
        <f>VLOOKUP($A2269,Tabela__10.32.17.251_sql_prd_IHF_INDICES[#All],5,0)</f>
        <v>0.22124452571334885</v>
      </c>
      <c r="F2269" s="11">
        <f>VLOOKUP($A2269,Tabela__10.32.17.251_sql_prd_IHF_INDICES[#All],6,0)</f>
        <v>5.328286581869901</v>
      </c>
    </row>
    <row r="2270" spans="1:6">
      <c r="A2270" s="94">
        <v>44208</v>
      </c>
      <c r="B2270" s="10">
        <f>VLOOKUP($A2270,Tabela__10.32.17.251_sql_prd_IHF_INDICES[#All],2,0)</f>
        <v>3980.22</v>
      </c>
      <c r="C2270" s="11">
        <f>VLOOKUP($A2270,Tabela__10.32.17.251_sql_prd_IHF_INDICES[#All],3,0)</f>
        <v>0.30341365563053557</v>
      </c>
      <c r="D2270" s="11">
        <f>VLOOKUP($A2270,Tabela__10.32.17.251_sql_prd_IHF_INDICES[#All],4,0)</f>
        <v>0.52532946744725528</v>
      </c>
      <c r="E2270" s="11">
        <f>VLOOKUP($A2270,Tabela__10.32.17.251_sql_prd_IHF_INDICES[#All],5,0)</f>
        <v>0.52532946744725528</v>
      </c>
      <c r="F2270" s="11">
        <f>VLOOKUP($A2270,Tabela__10.32.17.251_sql_prd_IHF_INDICES[#All],6,0)</f>
        <v>5.6478669866009801</v>
      </c>
    </row>
    <row r="2271" spans="1:6">
      <c r="A2271" s="94">
        <v>44209</v>
      </c>
      <c r="B2271" s="10">
        <f>VLOOKUP($A2271,Tabela__10.32.17.251_sql_prd_IHF_INDICES[#All],2,0)</f>
        <v>3970.68</v>
      </c>
      <c r="C2271" s="11">
        <f>VLOOKUP($A2271,Tabela__10.32.17.251_sql_prd_IHF_INDICES[#All],3,0)</f>
        <v>-0.23968524352925291</v>
      </c>
      <c r="D2271" s="11">
        <f>VLOOKUP($A2271,Tabela__10.32.17.251_sql_prd_IHF_INDICES[#All],4,0)</f>
        <v>0.28438508670460827</v>
      </c>
      <c r="E2271" s="11">
        <f>VLOOKUP($A2271,Tabela__10.32.17.251_sql_prd_IHF_INDICES[#All],5,0)</f>
        <v>0.28438508670460827</v>
      </c>
      <c r="F2271" s="11">
        <f>VLOOKUP($A2271,Tabela__10.32.17.251_sql_prd_IHF_INDICES[#All],6,0)</f>
        <v>5.0338854824118151</v>
      </c>
    </row>
    <row r="2272" spans="1:6">
      <c r="A2272" s="94">
        <v>44210</v>
      </c>
      <c r="B2272" s="10">
        <f>VLOOKUP($A2272,Tabela__10.32.17.251_sql_prd_IHF_INDICES[#All],2,0)</f>
        <v>3984.72</v>
      </c>
      <c r="C2272" s="11">
        <f>VLOOKUP($A2272,Tabela__10.32.17.251_sql_prd_IHF_INDICES[#All],3,0)</f>
        <v>0.35359182809997503</v>
      </c>
      <c r="D2272" s="11">
        <f>VLOOKUP($A2272,Tabela__10.32.17.251_sql_prd_IHF_INDICES[#All],4,0)</f>
        <v>0.63898247723150892</v>
      </c>
      <c r="E2272" s="11">
        <f>VLOOKUP($A2272,Tabela__10.32.17.251_sql_prd_IHF_INDICES[#All],5,0)</f>
        <v>0.63898247723150892</v>
      </c>
      <c r="F2272" s="11">
        <f>VLOOKUP($A2272,Tabela__10.32.17.251_sql_prd_IHF_INDICES[#All],6,0)</f>
        <v>5.2518694415315759</v>
      </c>
    </row>
    <row r="2273" spans="1:6">
      <c r="A2273" s="94">
        <v>44211</v>
      </c>
      <c r="B2273" s="10">
        <f>VLOOKUP($A2273,Tabela__10.32.17.251_sql_prd_IHF_INDICES[#All],2,0)</f>
        <v>3965.79</v>
      </c>
      <c r="C2273" s="11">
        <f>VLOOKUP($A2273,Tabela__10.32.17.251_sql_prd_IHF_INDICES[#All],3,0)</f>
        <v>-0.47506474733481907</v>
      </c>
      <c r="D2273" s="11">
        <f>VLOOKUP($A2273,Tabela__10.32.17.251_sql_prd_IHF_INDICES[#All],4,0)</f>
        <v>0.16088214940572776</v>
      </c>
      <c r="E2273" s="11">
        <f>VLOOKUP($A2273,Tabela__10.32.17.251_sql_prd_IHF_INDICES[#All],5,0)</f>
        <v>0.16088214940572776</v>
      </c>
      <c r="F2273" s="11">
        <f>VLOOKUP($A2273,Tabela__10.32.17.251_sql_prd_IHF_INDICES[#All],6,0)</f>
        <v>4.7640306964825907</v>
      </c>
    </row>
    <row r="2274" spans="1:6">
      <c r="A2274" s="94">
        <v>44214</v>
      </c>
      <c r="B2274" s="10">
        <f>VLOOKUP($A2274,Tabela__10.32.17.251_sql_prd_IHF_INDICES[#All],2,0)</f>
        <v>3967.89</v>
      </c>
      <c r="C2274" s="11">
        <f>VLOOKUP($A2274,Tabela__10.32.17.251_sql_prd_IHF_INDICES[#All],3,0)</f>
        <v>5.2952879501932948E-2</v>
      </c>
      <c r="D2274" s="11">
        <f>VLOOKUP($A2274,Tabela__10.32.17.251_sql_prd_IHF_INDICES[#All],4,0)</f>
        <v>0.21392022063837501</v>
      </c>
      <c r="E2274" s="11">
        <f>VLOOKUP($A2274,Tabela__10.32.17.251_sql_prd_IHF_INDICES[#All],5,0)</f>
        <v>0.21392022063837501</v>
      </c>
      <c r="F2274" s="11">
        <f>VLOOKUP($A2274,Tabela__10.32.17.251_sql_prd_IHF_INDICES[#All],6,0)</f>
        <v>4.4448188090117746</v>
      </c>
    </row>
    <row r="2275" spans="1:6">
      <c r="A2275" s="94">
        <v>44215</v>
      </c>
      <c r="B2275" s="10">
        <f>VLOOKUP($A2275,Tabela__10.32.17.251_sql_prd_IHF_INDICES[#All],2,0)</f>
        <v>3973.23</v>
      </c>
      <c r="C2275" s="11">
        <f>VLOOKUP($A2275,Tabela__10.32.17.251_sql_prd_IHF_INDICES[#All],3,0)</f>
        <v>0.13458034370912308</v>
      </c>
      <c r="D2275" s="11">
        <f>VLOOKUP($A2275,Tabela__10.32.17.251_sql_prd_IHF_INDICES[#All],4,0)</f>
        <v>0.34878845891570531</v>
      </c>
      <c r="E2275" s="11">
        <f>VLOOKUP($A2275,Tabela__10.32.17.251_sql_prd_IHF_INDICES[#All],5,0)</f>
        <v>0.34878845891570531</v>
      </c>
      <c r="F2275" s="11">
        <f>VLOOKUP($A2275,Tabela__10.32.17.251_sql_prd_IHF_INDICES[#All],6,0)</f>
        <v>4.5853810051513122</v>
      </c>
    </row>
    <row r="2276" spans="1:6">
      <c r="A2276" s="94">
        <v>44216</v>
      </c>
      <c r="B2276" s="10">
        <f>VLOOKUP($A2276,Tabela__10.32.17.251_sql_prd_IHF_INDICES[#All],2,0)</f>
        <v>3978.48</v>
      </c>
      <c r="C2276" s="11">
        <f>VLOOKUP($A2276,Tabela__10.32.17.251_sql_prd_IHF_INDICES[#All],3,0)</f>
        <v>0.13213430886205302</v>
      </c>
      <c r="D2276" s="11">
        <f>VLOOKUP($A2276,Tabela__10.32.17.251_sql_prd_IHF_INDICES[#All],4,0)</f>
        <v>0.48138363699734565</v>
      </c>
      <c r="E2276" s="11">
        <f>VLOOKUP($A2276,Tabela__10.32.17.251_sql_prd_IHF_INDICES[#All],5,0)</f>
        <v>0.48138363699734565</v>
      </c>
      <c r="F2276" s="11">
        <f>VLOOKUP($A2276,Tabela__10.32.17.251_sql_prd_IHF_INDICES[#All],6,0)</f>
        <v>4.6071002245442028</v>
      </c>
    </row>
    <row r="2277" spans="1:6">
      <c r="A2277" s="94">
        <v>44217</v>
      </c>
      <c r="B2277" s="10">
        <f>VLOOKUP($A2277,Tabela__10.32.17.251_sql_prd_IHF_INDICES[#All],2,0)</f>
        <v>3971.03</v>
      </c>
      <c r="C2277" s="11">
        <f>VLOOKUP($A2277,Tabela__10.32.17.251_sql_prd_IHF_INDICES[#All],3,0)</f>
        <v>-0.18725744505438957</v>
      </c>
      <c r="D2277" s="11">
        <f>VLOOKUP($A2277,Tabela__10.32.17.251_sql_prd_IHF_INDICES[#All],4,0)</f>
        <v>0.29322476524340502</v>
      </c>
      <c r="E2277" s="11">
        <f>VLOOKUP($A2277,Tabela__10.32.17.251_sql_prd_IHF_INDICES[#All],5,0)</f>
        <v>0.29322476524340502</v>
      </c>
      <c r="F2277" s="11">
        <f>VLOOKUP($A2277,Tabela__10.32.17.251_sql_prd_IHF_INDICES[#All],6,0)</f>
        <v>4.6729489291598147</v>
      </c>
    </row>
    <row r="2278" spans="1:6">
      <c r="A2278" s="94">
        <v>44218</v>
      </c>
      <c r="B2278" s="10">
        <f>VLOOKUP($A2278,Tabela__10.32.17.251_sql_prd_IHF_INDICES[#All],2,0)</f>
        <v>3959.66</v>
      </c>
      <c r="C2278" s="11">
        <f>VLOOKUP($A2278,Tabela__10.32.17.251_sql_prd_IHF_INDICES[#All],3,0)</f>
        <v>-0.28632369939286528</v>
      </c>
      <c r="D2278" s="11">
        <f>VLOOKUP($A2278,Tabela__10.32.17.251_sql_prd_IHF_INDICES[#All],4,0)</f>
        <v>6.0614938551584174E-3</v>
      </c>
      <c r="E2278" s="11">
        <f>VLOOKUP($A2278,Tabela__10.32.17.251_sql_prd_IHF_INDICES[#All],5,0)</f>
        <v>6.0614938551584174E-3</v>
      </c>
      <c r="F2278" s="11">
        <f>VLOOKUP($A2278,Tabela__10.32.17.251_sql_prd_IHF_INDICES[#All],6,0)</f>
        <v>4.086809544213077</v>
      </c>
    </row>
    <row r="2279" spans="1:6">
      <c r="A2279" s="94">
        <v>44221</v>
      </c>
      <c r="B2279" s="10">
        <f>VLOOKUP($A2279,Tabela__10.32.17.251_sql_prd_IHF_INDICES[#All],2,0)</f>
        <v>3956.69</v>
      </c>
      <c r="C2279" s="11">
        <f>VLOOKUP($A2279,Tabela__10.32.17.251_sql_prd_IHF_INDICES[#All],3,0)</f>
        <v>-7.5006439946856407E-2</v>
      </c>
      <c r="D2279" s="11">
        <f>VLOOKUP($A2279,Tabela__10.32.17.251_sql_prd_IHF_INDICES[#All],4,0)</f>
        <v>-6.8949492602454754E-2</v>
      </c>
      <c r="E2279" s="11">
        <f>VLOOKUP($A2279,Tabela__10.32.17.251_sql_prd_IHF_INDICES[#All],5,0)</f>
        <v>-6.8949492602454754E-2</v>
      </c>
      <c r="F2279" s="11">
        <f>VLOOKUP($A2279,Tabela__10.32.17.251_sql_prd_IHF_INDICES[#All],6,0)</f>
        <v>4.0503120176086815</v>
      </c>
    </row>
    <row r="2280" spans="1:6">
      <c r="A2280" s="94">
        <v>44222</v>
      </c>
      <c r="B2280" s="10">
        <f>VLOOKUP($A2280,Tabela__10.32.17.251_sql_prd_IHF_INDICES[#All],2,0)</f>
        <v>3951.66</v>
      </c>
      <c r="C2280" s="11">
        <f>VLOOKUP($A2280,Tabela__10.32.17.251_sql_prd_IHF_INDICES[#All],3,0)</f>
        <v>-0.12712646176475939</v>
      </c>
      <c r="D2280" s="11">
        <f>VLOOKUP($A2280,Tabela__10.32.17.251_sql_prd_IHF_INDICES[#All],4,0)</f>
        <v>-0.19598830131686285</v>
      </c>
      <c r="E2280" s="11">
        <f>VLOOKUP($A2280,Tabela__10.32.17.251_sql_prd_IHF_INDICES[#All],5,0)</f>
        <v>-0.19598830131686285</v>
      </c>
      <c r="F2280" s="11">
        <f>VLOOKUP($A2280,Tabela__10.32.17.251_sql_prd_IHF_INDICES[#All],6,0)</f>
        <v>3.9180365374855031</v>
      </c>
    </row>
    <row r="2281" spans="1:6">
      <c r="A2281" s="94">
        <v>44223</v>
      </c>
      <c r="B2281" s="10">
        <f>VLOOKUP($A2281,Tabela__10.32.17.251_sql_prd_IHF_INDICES[#All],2,0)</f>
        <v>3925.52</v>
      </c>
      <c r="C2281" s="11">
        <f>VLOOKUP($A2281,Tabela__10.32.17.251_sql_prd_IHF_INDICES[#All],3,0)</f>
        <v>-0.66149415688596669</v>
      </c>
      <c r="D2281" s="11">
        <f>VLOOKUP($A2281,Tabela__10.32.17.251_sql_prd_IHF_INDICES[#All],4,0)</f>
        <v>-0.85618600704143732</v>
      </c>
      <c r="E2281" s="11">
        <f>VLOOKUP($A2281,Tabela__10.32.17.251_sql_prd_IHF_INDICES[#All],5,0)</f>
        <v>-0.85618600704143732</v>
      </c>
      <c r="F2281" s="11">
        <f>VLOOKUP($A2281,Tabela__10.32.17.251_sql_prd_IHF_INDICES[#All],6,0)</f>
        <v>4.0035396260607703</v>
      </c>
    </row>
    <row r="2282" spans="1:6">
      <c r="A2282" s="94">
        <v>44224</v>
      </c>
      <c r="B2282" s="10">
        <f>VLOOKUP($A2282,Tabela__10.32.17.251_sql_prd_IHF_INDICES[#All],2,0)</f>
        <v>3950.5</v>
      </c>
      <c r="C2282" s="11">
        <f>VLOOKUP($A2282,Tabela__10.32.17.251_sql_prd_IHF_INDICES[#All],3,0)</f>
        <v>0.63634881493406237</v>
      </c>
      <c r="D2282" s="11">
        <f>VLOOKUP($A2282,Tabela__10.32.17.251_sql_prd_IHF_INDICES[#All],4,0)</f>
        <v>-0.2252855216168026</v>
      </c>
      <c r="E2282" s="11">
        <f>VLOOKUP($A2282,Tabela__10.32.17.251_sql_prd_IHF_INDICES[#All],5,0)</f>
        <v>-0.2252855216168026</v>
      </c>
      <c r="F2282" s="11">
        <f>VLOOKUP($A2282,Tabela__10.32.17.251_sql_prd_IHF_INDICES[#All],6,0)</f>
        <v>4.1650186945951795</v>
      </c>
    </row>
    <row r="2283" spans="1:6">
      <c r="A2283" s="94">
        <v>44225</v>
      </c>
      <c r="B2283" s="10">
        <f>VLOOKUP($A2283,Tabela__10.32.17.251_sql_prd_IHF_INDICES[#All],2,0)</f>
        <v>3924.94</v>
      </c>
      <c r="C2283" s="11">
        <f>VLOOKUP($A2283,Tabela__10.32.17.251_sql_prd_IHF_INDICES[#All],3,0)</f>
        <v>-0.64700670801164373</v>
      </c>
      <c r="D2283" s="11">
        <f>VLOOKUP($A2283,Tabela__10.32.17.251_sql_prd_IHF_INDICES[#All],4,0)</f>
        <v>-0.8708346171914072</v>
      </c>
      <c r="E2283" s="11">
        <f>VLOOKUP($A2283,Tabela__10.32.17.251_sql_prd_IHF_INDICES[#All],5,0)</f>
        <v>-0.8708346171914072</v>
      </c>
      <c r="F2283" s="11">
        <f>VLOOKUP($A2283,Tabela__10.32.17.251_sql_prd_IHF_INDICES[#All],6,0)</f>
        <v>4.0135259401774093</v>
      </c>
    </row>
    <row r="2284" spans="1:6">
      <c r="A2284" s="94">
        <v>44228</v>
      </c>
      <c r="B2284" s="10">
        <f>VLOOKUP($A2284,Tabela__10.32.17.251_sql_prd_IHF_INDICES[#All],2,0)</f>
        <v>3953.82</v>
      </c>
      <c r="C2284" s="11">
        <f>VLOOKUP($A2284,Tabela__10.32.17.251_sql_prd_IHF_INDICES[#All],3,0)</f>
        <v>0.7358074263555725</v>
      </c>
      <c r="D2284" s="11">
        <f>VLOOKUP($A2284,Tabela__10.32.17.251_sql_prd_IHF_INDICES[#All],4,0)</f>
        <v>0.7358074263555725</v>
      </c>
      <c r="E2284" s="11">
        <f>VLOOKUP($A2284,Tabela__10.32.17.251_sql_prd_IHF_INDICES[#All],5,0)</f>
        <v>-0.14143485662041488</v>
      </c>
      <c r="F2284" s="11">
        <f>VLOOKUP($A2284,Tabela__10.32.17.251_sql_prd_IHF_INDICES[#All],6,0)</f>
        <v>4.7788651884594913</v>
      </c>
    </row>
    <row r="2285" spans="1:6">
      <c r="A2285" s="94">
        <v>44229</v>
      </c>
      <c r="B2285" s="10">
        <f>VLOOKUP($A2285,Tabela__10.32.17.251_sql_prd_IHF_INDICES[#All],2,0)</f>
        <v>3972.6</v>
      </c>
      <c r="C2285" s="11">
        <f>VLOOKUP($A2285,Tabela__10.32.17.251_sql_prd_IHF_INDICES[#All],3,0)</f>
        <v>0.47498368666252233</v>
      </c>
      <c r="D2285" s="11">
        <f>VLOOKUP($A2285,Tabela__10.32.17.251_sql_prd_IHF_INDICES[#All],4,0)</f>
        <v>1.2142860782585085</v>
      </c>
      <c r="E2285" s="11">
        <f>VLOOKUP($A2285,Tabela__10.32.17.251_sql_prd_IHF_INDICES[#All],5,0)</f>
        <v>0.33287703754589781</v>
      </c>
      <c r="F2285" s="11">
        <f>VLOOKUP($A2285,Tabela__10.32.17.251_sql_prd_IHF_INDICES[#All],6,0)</f>
        <v>5.2765477051747833</v>
      </c>
    </row>
    <row r="2286" spans="1:6">
      <c r="A2286" s="94">
        <v>44230</v>
      </c>
      <c r="B2286" s="10">
        <f>VLOOKUP($A2286,Tabela__10.32.17.251_sql_prd_IHF_INDICES[#All],2,0)</f>
        <v>3986.69</v>
      </c>
      <c r="C2286" s="11">
        <f>VLOOKUP($A2286,Tabela__10.32.17.251_sql_prd_IHF_INDICES[#All],3,0)</f>
        <v>0.35467955495143144</v>
      </c>
      <c r="D2286" s="11">
        <f>VLOOKUP($A2286,Tabela__10.32.17.251_sql_prd_IHF_INDICES[#All],4,0)</f>
        <v>1.5732724576681401</v>
      </c>
      <c r="E2286" s="11">
        <f>VLOOKUP($A2286,Tabela__10.32.17.251_sql_prd_IHF_INDICES[#All],5,0)</f>
        <v>0.68873723929261388</v>
      </c>
      <c r="F2286" s="11">
        <f>VLOOKUP($A2286,Tabela__10.32.17.251_sql_prd_IHF_INDICES[#All],6,0)</f>
        <v>5.3798940568202225</v>
      </c>
    </row>
    <row r="2287" spans="1:6">
      <c r="A2287" s="94">
        <v>44231</v>
      </c>
      <c r="B2287" s="10">
        <f>VLOOKUP($A2287,Tabela__10.32.17.251_sql_prd_IHF_INDICES[#All],2,0)</f>
        <v>3990.2</v>
      </c>
      <c r="C2287" s="11">
        <f>VLOOKUP($A2287,Tabela__10.32.17.251_sql_prd_IHF_INDICES[#All],3,0)</f>
        <v>8.8042962959233861E-2</v>
      </c>
      <c r="D2287" s="11">
        <f>VLOOKUP($A2287,Tabela__10.32.17.251_sql_prd_IHF_INDICES[#All],4,0)</f>
        <v>1.6627005763145464</v>
      </c>
      <c r="E2287" s="11">
        <f>VLOOKUP($A2287,Tabela__10.32.17.251_sql_prd_IHF_INDICES[#All],5,0)</f>
        <v>0.77738658692434459</v>
      </c>
      <c r="F2287" s="11">
        <f>VLOOKUP($A2287,Tabela__10.32.17.251_sql_prd_IHF_INDICES[#All],6,0)</f>
        <v>5.2825996902366557</v>
      </c>
    </row>
    <row r="2288" spans="1:6">
      <c r="A2288" s="94">
        <v>44232</v>
      </c>
      <c r="B2288" s="10">
        <f>VLOOKUP($A2288,Tabela__10.32.17.251_sql_prd_IHF_INDICES[#All],2,0)</f>
        <v>4006.56</v>
      </c>
      <c r="C2288" s="11">
        <f>VLOOKUP($A2288,Tabela__10.32.17.251_sql_prd_IHF_INDICES[#All],3,0)</f>
        <v>0.41000451105208668</v>
      </c>
      <c r="D2288" s="11">
        <f>VLOOKUP($A2288,Tabela__10.32.17.251_sql_prd_IHF_INDICES[#All],4,0)</f>
        <v>2.0795222347347986</v>
      </c>
      <c r="E2288" s="11">
        <f>VLOOKUP($A2288,Tabela__10.32.17.251_sql_prd_IHF_INDICES[#All],5,0)</f>
        <v>1.1905784180511247</v>
      </c>
      <c r="F2288" s="11">
        <f>VLOOKUP($A2288,Tabela__10.32.17.251_sql_prd_IHF_INDICES[#All],6,0)</f>
        <v>5.4677073324822079</v>
      </c>
    </row>
    <row r="2289" spans="1:6">
      <c r="A2289" s="94">
        <v>44235</v>
      </c>
      <c r="B2289" s="10">
        <f>VLOOKUP($A2289,Tabela__10.32.17.251_sql_prd_IHF_INDICES[#All],2,0)</f>
        <v>4012.28</v>
      </c>
      <c r="C2289" s="11">
        <f>VLOOKUP($A2289,Tabela__10.32.17.251_sql_prd_IHF_INDICES[#All],3,0)</f>
        <v>0.14276586398307423</v>
      </c>
      <c r="D2289" s="11">
        <f>VLOOKUP($A2289,Tabela__10.32.17.251_sql_prd_IHF_INDICES[#All],4,0)</f>
        <v>2.2252569466030048</v>
      </c>
      <c r="E2289" s="11">
        <f>VLOOKUP($A2289,Tabela__10.32.17.251_sql_prd_IHF_INDICES[#All],5,0)</f>
        <v>1.3350440215991188</v>
      </c>
      <c r="F2289" s="11">
        <f>VLOOKUP($A2289,Tabela__10.32.17.251_sql_prd_IHF_INDICES[#All],6,0)</f>
        <v>6.2779615762581287</v>
      </c>
    </row>
    <row r="2290" spans="1:6">
      <c r="A2290" s="94">
        <v>44236</v>
      </c>
      <c r="B2290" s="10">
        <f>VLOOKUP($A2290,Tabela__10.32.17.251_sql_prd_IHF_INDICES[#All],2,0)</f>
        <v>4009.25</v>
      </c>
      <c r="C2290" s="11">
        <f>VLOOKUP($A2290,Tabela__10.32.17.251_sql_prd_IHF_INDICES[#All],3,0)</f>
        <v>-7.5518159251108941E-2</v>
      </c>
      <c r="D2290" s="11">
        <f>VLOOKUP($A2290,Tabela__10.32.17.251_sql_prd_IHF_INDICES[#All],4,0)</f>
        <v>2.1480583142672316</v>
      </c>
      <c r="E2290" s="11">
        <f>VLOOKUP($A2290,Tabela__10.32.17.251_sql_prd_IHF_INDICES[#All],5,0)</f>
        <v>1.2585176616777272</v>
      </c>
      <c r="F2290" s="11">
        <f>VLOOKUP($A2290,Tabela__10.32.17.251_sql_prd_IHF_INDICES[#All],6,0)</f>
        <v>6.1977024159861394</v>
      </c>
    </row>
    <row r="2291" spans="1:6">
      <c r="A2291" s="94">
        <v>44237</v>
      </c>
      <c r="B2291" s="10">
        <f>VLOOKUP($A2291,Tabela__10.32.17.251_sql_prd_IHF_INDICES[#All],2,0)</f>
        <v>3999.73</v>
      </c>
      <c r="C2291" s="11">
        <f>VLOOKUP($A2291,Tabela__10.32.17.251_sql_prd_IHF_INDICES[#All],3,0)</f>
        <v>-0.23745089480575743</v>
      </c>
      <c r="D2291" s="11">
        <f>VLOOKUP($A2291,Tabela__10.32.17.251_sql_prd_IHF_INDICES[#All],4,0)</f>
        <v>1.9055068357732852</v>
      </c>
      <c r="E2291" s="11">
        <f>VLOOKUP($A2291,Tabela__10.32.17.251_sql_prd_IHF_INDICES[#All],5,0)</f>
        <v>1.0180784054230063</v>
      </c>
      <c r="F2291" s="11">
        <f>VLOOKUP($A2291,Tabela__10.32.17.251_sql_prd_IHF_INDICES[#All],6,0)</f>
        <v>6.3715543262901742</v>
      </c>
    </row>
    <row r="2292" spans="1:6">
      <c r="A2292" s="94">
        <v>44238</v>
      </c>
      <c r="B2292" s="10">
        <f>VLOOKUP($A2292,Tabela__10.32.17.251_sql_prd_IHF_INDICES[#All],2,0)</f>
        <v>4010.06</v>
      </c>
      <c r="C2292" s="11">
        <f>VLOOKUP($A2292,Tabela__10.32.17.251_sql_prd_IHF_INDICES[#All],3,0)</f>
        <v>0.25826743305172872</v>
      </c>
      <c r="D2292" s="11">
        <f>VLOOKUP($A2292,Tabela__10.32.17.251_sql_prd_IHF_INDICES[#All],4,0)</f>
        <v>2.1686955724163903</v>
      </c>
      <c r="E2292" s="11">
        <f>VLOOKUP($A2292,Tabela__10.32.17.251_sql_prd_IHF_INDICES[#All],5,0)</f>
        <v>1.2789752034388924</v>
      </c>
      <c r="F2292" s="11">
        <f>VLOOKUP($A2292,Tabela__10.32.17.251_sql_prd_IHF_INDICES[#All],6,0)</f>
        <v>5.9172801060741742</v>
      </c>
    </row>
    <row r="2293" spans="1:6">
      <c r="A2293" s="94">
        <v>44239</v>
      </c>
      <c r="B2293" s="10">
        <f>VLOOKUP($A2293,Tabela__10.32.17.251_sql_prd_IHF_INDICES[#All],2,0)</f>
        <v>4015.12</v>
      </c>
      <c r="C2293" s="11">
        <f>VLOOKUP($A2293,Tabela__10.32.17.251_sql_prd_IHF_INDICES[#All],3,0)</f>
        <v>0.12618265063366607</v>
      </c>
      <c r="D2293" s="11">
        <f>VLOOKUP($A2293,Tabela__10.32.17.251_sql_prd_IHF_INDICES[#All],4,0)</f>
        <v>2.2976147406075009</v>
      </c>
      <c r="E2293" s="11">
        <f>VLOOKUP($A2293,Tabela__10.32.17.251_sql_prd_IHF_INDICES[#All],5,0)</f>
        <v>1.4067716988851897</v>
      </c>
      <c r="F2293" s="11">
        <f>VLOOKUP($A2293,Tabela__10.32.17.251_sql_prd_IHF_INDICES[#All],6,0)</f>
        <v>5.6238063419741469</v>
      </c>
    </row>
    <row r="2294" spans="1:6">
      <c r="A2294" s="94">
        <v>44244</v>
      </c>
      <c r="B2294" s="10">
        <f>VLOOKUP($A2294,Tabela__10.32.17.251_sql_prd_IHF_INDICES[#All],2,0)</f>
        <v>4024.82</v>
      </c>
      <c r="C2294" s="11">
        <f>VLOOKUP($A2294,Tabela__10.32.17.251_sql_prd_IHF_INDICES[#All],3,0)</f>
        <v>0.24158680188886006</v>
      </c>
      <c r="D2294" s="11">
        <f>VLOOKUP($A2294,Tabela__10.32.17.251_sql_prd_IHF_INDICES[#All],4,0)</f>
        <v>2.544752276467932</v>
      </c>
      <c r="E2294" s="11">
        <f>VLOOKUP($A2294,Tabela__10.32.17.251_sql_prd_IHF_INDICES[#All],5,0)</f>
        <v>1.6517570755312683</v>
      </c>
      <c r="F2294" s="11">
        <f>VLOOKUP($A2294,Tabela__10.32.17.251_sql_prd_IHF_INDICES[#All],6,0)</f>
        <v>5.8358248595147488</v>
      </c>
    </row>
    <row r="2295" spans="1:6">
      <c r="A2295" s="94">
        <v>44245</v>
      </c>
      <c r="B2295" s="10">
        <f>VLOOKUP($A2295,Tabela__10.32.17.251_sql_prd_IHF_INDICES[#All],2,0)</f>
        <v>4017.66</v>
      </c>
      <c r="C2295" s="11">
        <f>VLOOKUP($A2295,Tabela__10.32.17.251_sql_prd_IHF_INDICES[#All],3,0)</f>
        <v>-0.17789615436218931</v>
      </c>
      <c r="D2295" s="11">
        <f>VLOOKUP($A2295,Tabela__10.32.17.251_sql_prd_IHF_INDICES[#All],4,0)</f>
        <v>2.3623291056678486</v>
      </c>
      <c r="E2295" s="11">
        <f>VLOOKUP($A2295,Tabela__10.32.17.251_sql_prd_IHF_INDICES[#All],5,0)</f>
        <v>1.4709225088523015</v>
      </c>
      <c r="F2295" s="11">
        <f>VLOOKUP($A2295,Tabela__10.32.17.251_sql_prd_IHF_INDICES[#All],6,0)</f>
        <v>5.6478248064624648</v>
      </c>
    </row>
    <row r="2296" spans="1:6">
      <c r="A2296" s="94">
        <v>44246</v>
      </c>
      <c r="B2296" s="10">
        <f>VLOOKUP($A2296,Tabela__10.32.17.251_sql_prd_IHF_INDICES[#All],2,0)</f>
        <v>4022.34</v>
      </c>
      <c r="C2296" s="11">
        <f>VLOOKUP($A2296,Tabela__10.32.17.251_sql_prd_IHF_INDICES[#All],3,0)</f>
        <v>0.11648571556579501</v>
      </c>
      <c r="D2296" s="11">
        <f>VLOOKUP($A2296,Tabela__10.32.17.251_sql_prd_IHF_INDICES[#All],4,0)</f>
        <v>2.481566597196383</v>
      </c>
      <c r="E2296" s="11">
        <f>VLOOKUP($A2296,Tabela__10.32.17.251_sql_prd_IHF_INDICES[#All],5,0)</f>
        <v>1.589121639027935</v>
      </c>
      <c r="F2296" s="11">
        <f>VLOOKUP($A2296,Tabela__10.32.17.251_sql_prd_IHF_INDICES[#All],6,0)</f>
        <v>5.4050229554936102</v>
      </c>
    </row>
    <row r="2297" spans="1:6">
      <c r="A2297" s="94">
        <v>44249</v>
      </c>
      <c r="B2297" s="10">
        <f>VLOOKUP($A2297,Tabela__10.32.17.251_sql_prd_IHF_INDICES[#All],2,0)</f>
        <v>3987.76</v>
      </c>
      <c r="C2297" s="11">
        <f>VLOOKUP($A2297,Tabela__10.32.17.251_sql_prd_IHF_INDICES[#All],3,0)</f>
        <v>-0.85969858341163885</v>
      </c>
      <c r="D2297" s="11">
        <f>VLOOKUP($A2297,Tabela__10.32.17.251_sql_prd_IHF_INDICES[#All],4,0)</f>
        <v>1.6005340209022334</v>
      </c>
      <c r="E2297" s="11">
        <f>VLOOKUP($A2297,Tabela__10.32.17.251_sql_prd_IHF_INDICES[#All],5,0)</f>
        <v>0.71576139939688588</v>
      </c>
      <c r="F2297" s="11">
        <f>VLOOKUP($A2297,Tabela__10.32.17.251_sql_prd_IHF_INDICES[#All],6,0)</f>
        <v>5.048589213695065</v>
      </c>
    </row>
    <row r="2298" spans="1:6">
      <c r="A2298" s="94">
        <v>44250</v>
      </c>
      <c r="B2298" s="10">
        <f>VLOOKUP($A2298,Tabela__10.32.17.251_sql_prd_IHF_INDICES[#All],2,0)</f>
        <v>3993.76</v>
      </c>
      <c r="C2298" s="11">
        <f>VLOOKUP($A2298,Tabela__10.32.17.251_sql_prd_IHF_INDICES[#All],3,0)</f>
        <v>0.15046040885109413</v>
      </c>
      <c r="D2298" s="11">
        <f>VLOOKUP($A2298,Tabela__10.32.17.251_sql_prd_IHF_INDICES[#All],4,0)</f>
        <v>1.7534025997849589</v>
      </c>
      <c r="E2298" s="11">
        <f>VLOOKUP($A2298,Tabela__10.32.17.251_sql_prd_IHF_INDICES[#All],5,0)</f>
        <v>0.86729874577589072</v>
      </c>
      <c r="F2298" s="11">
        <f>VLOOKUP($A2298,Tabela__10.32.17.251_sql_prd_IHF_INDICES[#All],6,0)</f>
        <v>5.2066457505183017</v>
      </c>
    </row>
    <row r="2299" spans="1:6">
      <c r="A2299" s="94">
        <v>44251</v>
      </c>
      <c r="B2299" s="10">
        <f>VLOOKUP($A2299,Tabela__10.32.17.251_sql_prd_IHF_INDICES[#All],2,0)</f>
        <v>4000.86</v>
      </c>
      <c r="C2299" s="11">
        <f>VLOOKUP($A2299,Tabela__10.32.17.251_sql_prd_IHF_INDICES[#All],3,0)</f>
        <v>0.17777733263890649</v>
      </c>
      <c r="D2299" s="11">
        <f>VLOOKUP($A2299,Tabela__10.32.17.251_sql_prd_IHF_INDICES[#All],4,0)</f>
        <v>1.9342970847961993</v>
      </c>
      <c r="E2299" s="11">
        <f>VLOOKUP($A2299,Tabela__10.32.17.251_sql_prd_IHF_INDICES[#All],5,0)</f>
        <v>1.0466179389910568</v>
      </c>
      <c r="F2299" s="11">
        <f>VLOOKUP($A2299,Tabela__10.32.17.251_sql_prd_IHF_INDICES[#All],6,0)</f>
        <v>5.3936793190924481</v>
      </c>
    </row>
    <row r="2300" spans="1:6">
      <c r="A2300" s="94">
        <v>44252</v>
      </c>
      <c r="B2300" s="10">
        <f>VLOOKUP($A2300,Tabela__10.32.17.251_sql_prd_IHF_INDICES[#All],2,0)</f>
        <v>3967.23</v>
      </c>
      <c r="C2300" s="11">
        <f>VLOOKUP($A2300,Tabela__10.32.17.251_sql_prd_IHF_INDICES[#All],3,0)</f>
        <v>-0.84056927760531863</v>
      </c>
      <c r="D2300" s="11">
        <f>VLOOKUP($A2300,Tabela__10.32.17.251_sql_prd_IHF_INDICES[#All],4,0)</f>
        <v>1.0774687001584793</v>
      </c>
      <c r="E2300" s="11">
        <f>VLOOKUP($A2300,Tabela__10.32.17.251_sql_prd_IHF_INDICES[#All],5,0)</f>
        <v>0.19725111253667826</v>
      </c>
      <c r="F2300" s="11">
        <f>VLOOKUP($A2300,Tabela__10.32.17.251_sql_prd_IHF_INDICES[#All],6,0)</f>
        <v>4.5077724301982869</v>
      </c>
    </row>
    <row r="2301" spans="1:6">
      <c r="A2301" s="94">
        <v>44253</v>
      </c>
      <c r="B2301" s="10">
        <f>VLOOKUP($A2301,Tabela__10.32.17.251_sql_prd_IHF_INDICES[#All],2,0)</f>
        <v>3944.47</v>
      </c>
      <c r="C2301" s="11">
        <f>VLOOKUP($A2301,Tabela__10.32.17.251_sql_prd_IHF_INDICES[#All],3,0)</f>
        <v>-0.5737000375577006</v>
      </c>
      <c r="D2301" s="11">
        <f>VLOOKUP($A2301,Tabela__10.32.17.251_sql_prd_IHF_INDICES[#All],4,0)</f>
        <v>0.49758722426329616</v>
      </c>
      <c r="E2301" s="11">
        <f>VLOOKUP($A2301,Tabela__10.32.17.251_sql_prd_IHF_INDICES[#All],5,0)</f>
        <v>-0.3775805547277189</v>
      </c>
      <c r="F2301" s="11">
        <f>VLOOKUP($A2301,Tabela__10.32.17.251_sql_prd_IHF_INDICES[#All],6,0)</f>
        <v>6.1934299298409989</v>
      </c>
    </row>
    <row r="2302" spans="1:6">
      <c r="A2302" s="94">
        <v>44256</v>
      </c>
      <c r="B2302" s="10">
        <f>VLOOKUP($A2302,Tabela__10.32.17.251_sql_prd_IHF_INDICES[#All],2,0)</f>
        <v>3958.31</v>
      </c>
      <c r="C2302" s="11">
        <f>VLOOKUP($A2302,Tabela__10.32.17.251_sql_prd_IHF_INDICES[#All],3,0)</f>
        <v>0.35087096618811042</v>
      </c>
      <c r="D2302" s="11">
        <f>VLOOKUP($A2302,Tabela__10.32.17.251_sql_prd_IHF_INDICES[#All],4,0)</f>
        <v>0.35087096618811042</v>
      </c>
      <c r="E2302" s="11">
        <f>VLOOKUP($A2302,Tabela__10.32.17.251_sql_prd_IHF_INDICES[#All],5,0)</f>
        <v>-2.8034409080124334E-2</v>
      </c>
      <c r="F2302" s="11">
        <f>VLOOKUP($A2302,Tabela__10.32.17.251_sql_prd_IHF_INDICES[#All],6,0)</f>
        <v>6.5660318434641152</v>
      </c>
    </row>
    <row r="2303" spans="1:6">
      <c r="A2303" s="94">
        <v>44257</v>
      </c>
      <c r="B2303" s="10">
        <f>VLOOKUP($A2303,Tabela__10.32.17.251_sql_prd_IHF_INDICES[#All],2,0)</f>
        <v>3955.07</v>
      </c>
      <c r="C2303" s="11">
        <f>VLOOKUP($A2303,Tabela__10.32.17.251_sql_prd_IHF_INDICES[#All],3,0)</f>
        <v>-8.1853114081509304E-2</v>
      </c>
      <c r="D2303" s="11">
        <f>VLOOKUP($A2303,Tabela__10.32.17.251_sql_prd_IHF_INDICES[#All],4,0)</f>
        <v>0.26873065329435786</v>
      </c>
      <c r="E2303" s="11">
        <f>VLOOKUP($A2303,Tabela__10.32.17.251_sql_prd_IHF_INDICES[#All],5,0)</f>
        <v>-0.10986457612478517</v>
      </c>
      <c r="F2303" s="11">
        <f>VLOOKUP($A2303,Tabela__10.32.17.251_sql_prd_IHF_INDICES[#All],6,0)</f>
        <v>5.5991947369545159</v>
      </c>
    </row>
    <row r="2304" spans="1:6">
      <c r="A2304" s="94">
        <v>44258</v>
      </c>
      <c r="B2304" s="10">
        <f>VLOOKUP($A2304,Tabela__10.32.17.251_sql_prd_IHF_INDICES[#All],2,0)</f>
        <v>3944.44</v>
      </c>
      <c r="C2304" s="11">
        <f>VLOOKUP($A2304,Tabela__10.32.17.251_sql_prd_IHF_INDICES[#All],3,0)</f>
        <v>-0.26876894719941591</v>
      </c>
      <c r="D2304" s="11">
        <f>VLOOKUP($A2304,Tabela__10.32.17.251_sql_prd_IHF_INDICES[#All],4,0)</f>
        <v>-7.605584527170528E-4</v>
      </c>
      <c r="E2304" s="11">
        <f>VLOOKUP($A2304,Tabela__10.32.17.251_sql_prd_IHF_INDICES[#All],5,0)</f>
        <v>-0.37833824145960815</v>
      </c>
      <c r="F2304" s="11">
        <f>VLOOKUP($A2304,Tabela__10.32.17.251_sql_prd_IHF_INDICES[#All],6,0)</f>
        <v>5.3685484323368504</v>
      </c>
    </row>
    <row r="2305" spans="1:6">
      <c r="A2305" s="94">
        <v>44259</v>
      </c>
      <c r="B2305" s="10">
        <f>VLOOKUP($A2305,Tabela__10.32.17.251_sql_prd_IHF_INDICES[#All],2,0)</f>
        <v>3943.1</v>
      </c>
      <c r="C2305" s="11">
        <f>VLOOKUP($A2305,Tabela__10.32.17.251_sql_prd_IHF_INDICES[#All],3,0)</f>
        <v>-3.3971869264082244E-2</v>
      </c>
      <c r="D2305" s="11">
        <f>VLOOKUP($A2305,Tabela__10.32.17.251_sql_prd_IHF_INDICES[#All],4,0)</f>
        <v>-3.4732169340867536E-2</v>
      </c>
      <c r="E2305" s="11">
        <f>VLOOKUP($A2305,Tabela__10.32.17.251_sql_prd_IHF_INDICES[#All],5,0)</f>
        <v>-0.41218158215092782</v>
      </c>
      <c r="F2305" s="11">
        <f>VLOOKUP($A2305,Tabela__10.32.17.251_sql_prd_IHF_INDICES[#All],6,0)</f>
        <v>4.6150988949763105</v>
      </c>
    </row>
    <row r="2306" spans="1:6">
      <c r="A2306" s="94">
        <v>44260</v>
      </c>
      <c r="B2306" s="10">
        <f>VLOOKUP($A2306,Tabela__10.32.17.251_sql_prd_IHF_INDICES[#All],2,0)</f>
        <v>3964.81</v>
      </c>
      <c r="C2306" s="11">
        <f>VLOOKUP($A2306,Tabela__10.32.17.251_sql_prd_IHF_INDICES[#All],3,0)</f>
        <v>0.55058202936775213</v>
      </c>
      <c r="D2306" s="11">
        <f>VLOOKUP($A2306,Tabela__10.32.17.251_sql_prd_IHF_INDICES[#All],4,0)</f>
        <v>0.51565863094409359</v>
      </c>
      <c r="E2306" s="11">
        <f>VLOOKUP($A2306,Tabela__10.32.17.251_sql_prd_IHF_INDICES[#All],5,0)</f>
        <v>0.13613104949714572</v>
      </c>
      <c r="F2306" s="11">
        <f>VLOOKUP($A2306,Tabela__10.32.17.251_sql_prd_IHF_INDICES[#All],6,0)</f>
        <v>6.664639986225751</v>
      </c>
    </row>
    <row r="2307" spans="1:6">
      <c r="A2307" s="94">
        <v>44263</v>
      </c>
      <c r="B2307" s="10">
        <f>VLOOKUP($A2307,Tabela__10.32.17.251_sql_prd_IHF_INDICES[#All],2,0)</f>
        <v>3928.07</v>
      </c>
      <c r="C2307" s="11">
        <f>VLOOKUP($A2307,Tabela__10.32.17.251_sql_prd_IHF_INDICES[#All],3,0)</f>
        <v>-0.92665222293123461</v>
      </c>
      <c r="D2307" s="11">
        <f>VLOOKUP($A2307,Tabela__10.32.17.251_sql_prd_IHF_INDICES[#All],4,0)</f>
        <v>-0.41577195415353208</v>
      </c>
      <c r="E2307" s="11">
        <f>VLOOKUP($A2307,Tabela__10.32.17.251_sql_prd_IHF_INDICES[#All],5,0)</f>
        <v>-0.79178263483035138</v>
      </c>
      <c r="F2307" s="11">
        <f>VLOOKUP($A2307,Tabela__10.32.17.251_sql_prd_IHF_INDICES[#All],6,0)</f>
        <v>6.9208805028022846</v>
      </c>
    </row>
    <row r="2308" spans="1:6">
      <c r="A2308" s="94">
        <v>44264</v>
      </c>
      <c r="B2308" s="10">
        <f>VLOOKUP($A2308,Tabela__10.32.17.251_sql_prd_IHF_INDICES[#All],2,0)</f>
        <v>3934.21</v>
      </c>
      <c r="C2308" s="11">
        <f>VLOOKUP($A2308,Tabela__10.32.17.251_sql_prd_IHF_INDICES[#All],3,0)</f>
        <v>0.15631086004068706</v>
      </c>
      <c r="D2308" s="11">
        <f>VLOOKUP($A2308,Tabela__10.32.17.251_sql_prd_IHF_INDICES[#All],4,0)</f>
        <v>-0.26011099083019795</v>
      </c>
      <c r="E2308" s="11">
        <f>VLOOKUP($A2308,Tabela__10.32.17.251_sql_prd_IHF_INDICES[#All],5,0)</f>
        <v>-0.63670941703583006</v>
      </c>
      <c r="F2308" s="11">
        <f>VLOOKUP($A2308,Tabela__10.32.17.251_sql_prd_IHF_INDICES[#All],6,0)</f>
        <v>10.147349913348291</v>
      </c>
    </row>
    <row r="2309" spans="1:6">
      <c r="A2309" s="94">
        <v>44265</v>
      </c>
      <c r="B2309" s="10">
        <f>VLOOKUP($A2309,Tabela__10.32.17.251_sql_prd_IHF_INDICES[#All],2,0)</f>
        <v>3931.67</v>
      </c>
      <c r="C2309" s="11">
        <f>VLOOKUP($A2309,Tabela__10.32.17.251_sql_prd_IHF_INDICES[#All],3,0)</f>
        <v>-6.4561881546743027E-2</v>
      </c>
      <c r="D2309" s="11">
        <f>VLOOKUP($A2309,Tabela__10.32.17.251_sql_prd_IHF_INDICES[#All],4,0)</f>
        <v>-0.32450493982714157</v>
      </c>
      <c r="E2309" s="11">
        <f>VLOOKUP($A2309,Tabela__10.32.17.251_sql_prd_IHF_INDICES[#All],5,0)</f>
        <v>-0.70086022700294182</v>
      </c>
      <c r="F2309" s="11">
        <f>VLOOKUP($A2309,Tabela__10.32.17.251_sql_prd_IHF_INDICES[#All],6,0)</f>
        <v>8.7180862683504898</v>
      </c>
    </row>
    <row r="2310" spans="1:6">
      <c r="A2310" s="94">
        <v>44266</v>
      </c>
      <c r="B2310" s="10">
        <f>VLOOKUP($A2310,Tabela__10.32.17.251_sql_prd_IHF_INDICES[#All],2,0)</f>
        <v>3961.52</v>
      </c>
      <c r="C2310" s="11">
        <f>VLOOKUP($A2310,Tabela__10.32.17.251_sql_prd_IHF_INDICES[#All],3,0)</f>
        <v>0.75921936479919072</v>
      </c>
      <c r="D2310" s="11">
        <f>VLOOKUP($A2310,Tabela__10.32.17.251_sql_prd_IHF_INDICES[#All],4,0)</f>
        <v>0.43225072062913483</v>
      </c>
      <c r="E2310" s="11">
        <f>VLOOKUP($A2310,Tabela__10.32.17.251_sql_prd_IHF_INDICES[#All],5,0)</f>
        <v>5.3038071232647255E-2</v>
      </c>
      <c r="F2310" s="11">
        <f>VLOOKUP($A2310,Tabela__10.32.17.251_sql_prd_IHF_INDICES[#All],6,0)</f>
        <v>11.724608620363863</v>
      </c>
    </row>
    <row r="2311" spans="1:6">
      <c r="A2311" s="94">
        <v>44267</v>
      </c>
      <c r="B2311" s="10">
        <f>VLOOKUP($A2311,Tabela__10.32.17.251_sql_prd_IHF_INDICES[#All],2,0)</f>
        <v>3959.95</v>
      </c>
      <c r="C2311" s="11">
        <f>VLOOKUP($A2311,Tabela__10.32.17.251_sql_prd_IHF_INDICES[#All],3,0)</f>
        <v>-3.9631252650507154E-2</v>
      </c>
      <c r="D2311" s="11">
        <f>VLOOKUP($A2311,Tabela__10.32.17.251_sql_prd_IHF_INDICES[#All],4,0)</f>
        <v>0.39244816160346474</v>
      </c>
      <c r="E2311" s="11">
        <f>VLOOKUP($A2311,Tabela__10.32.17.251_sql_prd_IHF_INDICES[#All],5,0)</f>
        <v>1.3385798930132253E-2</v>
      </c>
      <c r="F2311" s="11">
        <f>VLOOKUP($A2311,Tabela__10.32.17.251_sql_prd_IHF_INDICES[#All],6,0)</f>
        <v>15.44909097270002</v>
      </c>
    </row>
    <row r="2312" spans="1:6">
      <c r="A2312" s="94">
        <v>44270</v>
      </c>
      <c r="B2312" s="10">
        <f>VLOOKUP($A2312,Tabela__10.32.17.251_sql_prd_IHF_INDICES[#All],2,0)</f>
        <v>3963.95</v>
      </c>
      <c r="C2312" s="11">
        <f>VLOOKUP($A2312,Tabela__10.32.17.251_sql_prd_IHF_INDICES[#All],3,0)</f>
        <v>0.10101137640625701</v>
      </c>
      <c r="D2312" s="11">
        <f>VLOOKUP($A2312,Tabela__10.32.17.251_sql_prd_IHF_INDICES[#All],4,0)</f>
        <v>0.49385595529944926</v>
      </c>
      <c r="E2312" s="11">
        <f>VLOOKUP($A2312,Tabela__10.32.17.251_sql_prd_IHF_INDICES[#All],5,0)</f>
        <v>0.11441069651614288</v>
      </c>
      <c r="F2312" s="11">
        <f>VLOOKUP($A2312,Tabela__10.32.17.251_sql_prd_IHF_INDICES[#All],6,0)</f>
        <v>12.475136836071933</v>
      </c>
    </row>
    <row r="2313" spans="1:6">
      <c r="A2313" s="94">
        <v>44271</v>
      </c>
      <c r="B2313" s="10">
        <f>VLOOKUP($A2313,Tabela__10.32.17.251_sql_prd_IHF_INDICES[#All],2,0)</f>
        <v>3960.68</v>
      </c>
      <c r="C2313" s="11">
        <f>VLOOKUP($A2313,Tabela__10.32.17.251_sql_prd_IHF_INDICES[#All],3,0)</f>
        <v>-8.2493472420186453E-2</v>
      </c>
      <c r="D2313" s="11">
        <f>VLOOKUP($A2313,Tabela__10.32.17.251_sql_prd_IHF_INDICES[#All],4,0)</f>
        <v>0.41095508395296854</v>
      </c>
      <c r="E2313" s="11">
        <f>VLOOKUP($A2313,Tabela__10.32.17.251_sql_prd_IHF_INDICES[#All],5,0)</f>
        <v>3.1822842739592794E-2</v>
      </c>
      <c r="F2313" s="11">
        <f>VLOOKUP($A2313,Tabela__10.32.17.251_sql_prd_IHF_INDICES[#All],6,0)</f>
        <v>14.359465952138951</v>
      </c>
    </row>
    <row r="2314" spans="1:6">
      <c r="A2314" s="94">
        <v>44272</v>
      </c>
      <c r="B2314" s="10">
        <f>VLOOKUP($A2314,Tabela__10.32.17.251_sql_prd_IHF_INDICES[#All],2,0)</f>
        <v>3975.84</v>
      </c>
      <c r="C2314" s="11">
        <f>VLOOKUP($A2314,Tabela__10.32.17.251_sql_prd_IHF_INDICES[#All],3,0)</f>
        <v>0.38276255592475383</v>
      </c>
      <c r="D2314" s="11">
        <f>VLOOKUP($A2314,Tabela__10.32.17.251_sql_prd_IHF_INDICES[#All],4,0)</f>
        <v>0.79529062206076251</v>
      </c>
      <c r="E2314" s="11">
        <f>VLOOKUP($A2314,Tabela__10.32.17.251_sql_prd_IHF_INDICES[#All],5,0)</f>
        <v>0.41470720459058086</v>
      </c>
      <c r="F2314" s="11">
        <f>VLOOKUP($A2314,Tabela__10.32.17.251_sql_prd_IHF_INDICES[#All],6,0)</f>
        <v>14.299513575050881</v>
      </c>
    </row>
    <row r="2315" spans="1:6">
      <c r="A2315" s="94">
        <v>44273</v>
      </c>
      <c r="B2315" s="10">
        <f>VLOOKUP($A2315,Tabela__10.32.17.251_sql_prd_IHF_INDICES[#All],2,0)</f>
        <v>3949.49</v>
      </c>
      <c r="C2315" s="11">
        <f>VLOOKUP($A2315,Tabela__10.32.17.251_sql_prd_IHF_INDICES[#All],3,0)</f>
        <v>-0.66275302829088556</v>
      </c>
      <c r="D2315" s="11">
        <f>VLOOKUP($A2315,Tabela__10.32.17.251_sql_prd_IHF_INDICES[#All],4,0)</f>
        <v>0.12726678108845313</v>
      </c>
      <c r="E2315" s="11">
        <f>VLOOKUP($A2315,Tabela__10.32.17.251_sql_prd_IHF_INDICES[#All],5,0)</f>
        <v>-0.25079430825727389</v>
      </c>
      <c r="F2315" s="11">
        <f>VLOOKUP($A2315,Tabela__10.32.17.251_sql_prd_IHF_INDICES[#All],6,0)</f>
        <v>16.24284057663894</v>
      </c>
    </row>
    <row r="2316" spans="1:6">
      <c r="A2316" s="94">
        <v>44274</v>
      </c>
      <c r="B2316" s="10">
        <f>VLOOKUP($A2316,Tabela__10.32.17.251_sql_prd_IHF_INDICES[#All],2,0)</f>
        <v>3958.61</v>
      </c>
      <c r="C2316" s="11">
        <f>VLOOKUP($A2316,Tabela__10.32.17.251_sql_prd_IHF_INDICES[#All],3,0)</f>
        <v>0.23091589040611371</v>
      </c>
      <c r="D2316" s="11">
        <f>VLOOKUP($A2316,Tabela__10.32.17.251_sql_prd_IHF_INDICES[#All],4,0)</f>
        <v>0.35847655071530315</v>
      </c>
      <c r="E2316" s="11">
        <f>VLOOKUP($A2316,Tabela__10.32.17.251_sql_prd_IHF_INDICES[#All],5,0)</f>
        <v>-2.045754176116521E-2</v>
      </c>
      <c r="F2316" s="11">
        <f>VLOOKUP($A2316,Tabela__10.32.17.251_sql_prd_IHF_INDICES[#All],6,0)</f>
        <v>16.07941916452118</v>
      </c>
    </row>
    <row r="2317" spans="1:6">
      <c r="A2317" s="94">
        <v>44277</v>
      </c>
      <c r="B2317" s="10">
        <f>VLOOKUP($A2317,Tabela__10.32.17.251_sql_prd_IHF_INDICES[#All],2,0)</f>
        <v>3949.93</v>
      </c>
      <c r="C2317" s="11">
        <f>VLOOKUP($A2317,Tabela__10.32.17.251_sql_prd_IHF_INDICES[#All],3,0)</f>
        <v>-0.21926888478532858</v>
      </c>
      <c r="D2317" s="11">
        <f>VLOOKUP($A2317,Tabela__10.32.17.251_sql_prd_IHF_INDICES[#All],4,0)</f>
        <v>0.13842163839501431</v>
      </c>
      <c r="E2317" s="11">
        <f>VLOOKUP($A2317,Tabela__10.32.17.251_sql_prd_IHF_INDICES[#All],5,0)</f>
        <v>-0.23968156952280939</v>
      </c>
      <c r="F2317" s="11">
        <f>VLOOKUP($A2317,Tabela__10.32.17.251_sql_prd_IHF_INDICES[#All],6,0)</f>
        <v>16.153914015173786</v>
      </c>
    </row>
    <row r="2318" spans="1:6">
      <c r="A2318" s="94">
        <v>44278</v>
      </c>
      <c r="B2318" s="10">
        <f>VLOOKUP($A2318,Tabela__10.32.17.251_sql_prd_IHF_INDICES[#All],2,0)</f>
        <v>3933.15</v>
      </c>
      <c r="C2318" s="11">
        <f>VLOOKUP($A2318,Tabela__10.32.17.251_sql_prd_IHF_INDICES[#All],3,0)</f>
        <v>-0.42481765499641222</v>
      </c>
      <c r="D2318" s="11">
        <f>VLOOKUP($A2318,Tabela__10.32.17.251_sql_prd_IHF_INDICES[#All],4,0)</f>
        <v>-0.28698405615963374</v>
      </c>
      <c r="E2318" s="11">
        <f>VLOOKUP($A2318,Tabela__10.32.17.251_sql_prd_IHF_INDICES[#All],5,0)</f>
        <v>-0.66348101489611677</v>
      </c>
      <c r="F2318" s="11">
        <f>VLOOKUP($A2318,Tabela__10.32.17.251_sql_prd_IHF_INDICES[#All],6,0)</f>
        <v>16.357466799596487</v>
      </c>
    </row>
    <row r="2319" spans="1:6">
      <c r="A2319" s="94">
        <v>44279</v>
      </c>
      <c r="B2319" s="10">
        <f>VLOOKUP($A2319,Tabela__10.32.17.251_sql_prd_IHF_INDICES[#All],2,0)</f>
        <v>3914.5</v>
      </c>
      <c r="C2319" s="11">
        <f>VLOOKUP($A2319,Tabela__10.32.17.251_sql_prd_IHF_INDICES[#All],3,0)</f>
        <v>-0.4741746437333938</v>
      </c>
      <c r="D2319" s="11">
        <f>VLOOKUP($A2319,Tabela__10.32.17.251_sql_prd_IHF_INDICES[#All],4,0)</f>
        <v>-0.75979789426715572</v>
      </c>
      <c r="E2319" s="11">
        <f>VLOOKUP($A2319,Tabela__10.32.17.251_sql_prd_IHF_INDICES[#All],5,0)</f>
        <v>-1.1345095998908983</v>
      </c>
      <c r="F2319" s="11">
        <f>VLOOKUP($A2319,Tabela__10.32.17.251_sql_prd_IHF_INDICES[#All],6,0)</f>
        <v>14.387822788730986</v>
      </c>
    </row>
    <row r="2320" spans="1:6">
      <c r="A2320" s="94">
        <v>44280</v>
      </c>
      <c r="B2320" s="10">
        <f>VLOOKUP($A2320,Tabela__10.32.17.251_sql_prd_IHF_INDICES[#All],2,0)</f>
        <v>3931.89</v>
      </c>
      <c r="C2320" s="11">
        <f>VLOOKUP($A2320,Tabela__10.32.17.251_sql_prd_IHF_INDICES[#All],3,0)</f>
        <v>0.44424575296972968</v>
      </c>
      <c r="D2320" s="11">
        <f>VLOOKUP($A2320,Tabela__10.32.17.251_sql_prd_IHF_INDICES[#All],4,0)</f>
        <v>-0.31892751117387208</v>
      </c>
      <c r="E2320" s="11">
        <f>VLOOKUP($A2320,Tabela__10.32.17.251_sql_prd_IHF_INDICES[#All],5,0)</f>
        <v>-0.69530385763572067</v>
      </c>
      <c r="F2320" s="11">
        <f>VLOOKUP($A2320,Tabela__10.32.17.251_sql_prd_IHF_INDICES[#All],6,0)</f>
        <v>13.635811888742456</v>
      </c>
    </row>
    <row r="2321" spans="1:6">
      <c r="A2321" s="94">
        <v>44281</v>
      </c>
      <c r="B2321" s="10">
        <f>VLOOKUP($A2321,Tabela__10.32.17.251_sql_prd_IHF_INDICES[#All],2,0)</f>
        <v>3945.28</v>
      </c>
      <c r="C2321" s="11">
        <f>VLOOKUP($A2321,Tabela__10.32.17.251_sql_prd_IHF_INDICES[#All],3,0)</f>
        <v>0.34054869286781475</v>
      </c>
      <c r="D2321" s="11">
        <f>VLOOKUP($A2321,Tabela__10.32.17.251_sql_prd_IHF_INDICES[#All],4,0)</f>
        <v>2.0535078223438141E-2</v>
      </c>
      <c r="E2321" s="11">
        <f>VLOOKUP($A2321,Tabela__10.32.17.251_sql_prd_IHF_INDICES[#All],5,0)</f>
        <v>-0.35712301296654259</v>
      </c>
      <c r="F2321" s="11">
        <f>VLOOKUP($A2321,Tabela__10.32.17.251_sql_prd_IHF_INDICES[#All],6,0)</f>
        <v>12.988292437051797</v>
      </c>
    </row>
    <row r="2322" spans="1:6">
      <c r="A2322" s="94">
        <v>44284</v>
      </c>
      <c r="B2322" s="10">
        <f>VLOOKUP($A2322,Tabela__10.32.17.251_sql_prd_IHF_INDICES[#All],2,0)</f>
        <v>3943.87</v>
      </c>
      <c r="C2322" s="11">
        <f>VLOOKUP($A2322,Tabela__10.32.17.251_sql_prd_IHF_INDICES[#All],3,0)</f>
        <v>-3.5738908265070535E-2</v>
      </c>
      <c r="D2322" s="11">
        <f>VLOOKUP($A2322,Tabela__10.32.17.251_sql_prd_IHF_INDICES[#All],4,0)</f>
        <v>-1.5211169054396567E-2</v>
      </c>
      <c r="E2322" s="11">
        <f>VLOOKUP($A2322,Tabela__10.32.17.251_sql_prd_IHF_INDICES[#All],5,0)</f>
        <v>-0.39273428936561494</v>
      </c>
      <c r="F2322" s="11">
        <f>VLOOKUP($A2322,Tabela__10.32.17.251_sql_prd_IHF_INDICES[#All],6,0)</f>
        <v>13.531213476806503</v>
      </c>
    </row>
    <row r="2323" spans="1:6">
      <c r="A2323" s="94">
        <v>44285</v>
      </c>
      <c r="B2323" s="10">
        <f>VLOOKUP($A2323,Tabela__10.32.17.251_sql_prd_IHF_INDICES[#All],2,0)</f>
        <v>3954.78</v>
      </c>
      <c r="C2323" s="11">
        <f>VLOOKUP($A2323,Tabela__10.32.17.251_sql_prd_IHF_INDICES[#All],3,0)</f>
        <v>0.27663183624206944</v>
      </c>
      <c r="D2323" s="11">
        <f>VLOOKUP($A2323,Tabela__10.32.17.251_sql_prd_IHF_INDICES[#All],4,0)</f>
        <v>0.26137858825141524</v>
      </c>
      <c r="E2323" s="11">
        <f>VLOOKUP($A2323,Tabela__10.32.17.251_sql_prd_IHF_INDICES[#All],5,0)</f>
        <v>-0.11718888119977011</v>
      </c>
      <c r="F2323" s="11">
        <f>VLOOKUP($A2323,Tabela__10.32.17.251_sql_prd_IHF_INDICES[#All],6,0)</f>
        <v>13.355155295169752</v>
      </c>
    </row>
    <row r="2324" spans="1:6">
      <c r="A2324" s="94">
        <v>44286</v>
      </c>
      <c r="B2324" s="10">
        <f>VLOOKUP($A2324,Tabela__10.32.17.251_sql_prd_IHF_INDICES[#All],2,0)</f>
        <v>3963.24</v>
      </c>
      <c r="C2324" s="11">
        <f>VLOOKUP($A2324,Tabela__10.32.17.251_sql_prd_IHF_INDICES[#All],3,0)</f>
        <v>0.21391834691182332</v>
      </c>
      <c r="D2324" s="11">
        <f>VLOOKUP($A2324,Tabela__10.32.17.251_sql_prd_IHF_INDICES[#All],4,0)</f>
        <v>0.47585607191840129</v>
      </c>
      <c r="E2324" s="11">
        <f>VLOOKUP($A2324,Tabela__10.32.17.251_sql_prd_IHF_INDICES[#All],5,0)</f>
        <v>9.6478777194630716E-2</v>
      </c>
      <c r="F2324" s="11">
        <f>VLOOKUP($A2324,Tabela__10.32.17.251_sql_prd_IHF_INDICES[#All],6,0)</f>
        <v>13.798242163385188</v>
      </c>
    </row>
    <row r="2325" spans="1:6">
      <c r="A2325" s="94">
        <v>44287</v>
      </c>
      <c r="B2325" s="10">
        <v>3966.52</v>
      </c>
      <c r="C2325" s="11">
        <v>8.276056963494316E-2</v>
      </c>
      <c r="D2325" s="11">
        <v>8.276056963494316E-2</v>
      </c>
      <c r="E2325" s="11">
        <v>0.1793191932151661</v>
      </c>
      <c r="F2325" s="11">
        <v>14.485115422581153</v>
      </c>
    </row>
    <row r="2326" spans="1:6">
      <c r="A2326" s="94">
        <v>44291</v>
      </c>
      <c r="B2326" s="10">
        <v>3980.85</v>
      </c>
      <c r="C2326" s="11">
        <v>0.36127386222684077</v>
      </c>
      <c r="D2326" s="11">
        <v>0.4443334241680974</v>
      </c>
      <c r="E2326" s="11">
        <v>0.54124088881704058</v>
      </c>
      <c r="F2326" s="11">
        <v>15.071759961843645</v>
      </c>
    </row>
    <row r="2327" spans="1:6">
      <c r="A2327" s="94">
        <v>44292</v>
      </c>
      <c r="B2327" s="10">
        <v>3982.14</v>
      </c>
      <c r="C2327" s="11">
        <v>3.2405139605851119E-2</v>
      </c>
      <c r="D2327" s="11">
        <v>0.47688255064037843</v>
      </c>
      <c r="E2327" s="11">
        <v>0.57382141828852262</v>
      </c>
      <c r="F2327" s="11">
        <v>14.056659706648112</v>
      </c>
    </row>
    <row r="2328" spans="1:6">
      <c r="A2328" s="94">
        <v>44293</v>
      </c>
      <c r="B2328" s="10">
        <v>3982.23</v>
      </c>
      <c r="C2328" s="11">
        <v>2.2600913076820106E-3</v>
      </c>
      <c r="D2328" s="11">
        <v>0.47915341992914584</v>
      </c>
      <c r="E2328" s="11">
        <v>0.57609447848421258</v>
      </c>
      <c r="F2328" s="11">
        <v>13.698735738513722</v>
      </c>
    </row>
    <row r="2329" spans="1:6">
      <c r="A2329" s="94">
        <v>44294</v>
      </c>
      <c r="B2329" s="10">
        <v>3990.34</v>
      </c>
      <c r="C2329" s="11">
        <v>0.20365473616541507</v>
      </c>
      <c r="D2329" s="11">
        <v>0.68378397472774743</v>
      </c>
      <c r="E2329" s="11">
        <v>0.78092245833984997</v>
      </c>
      <c r="F2329" s="11">
        <v>13.445081906624745</v>
      </c>
    </row>
    <row r="2330" spans="1:6">
      <c r="A2330" s="94">
        <v>44295</v>
      </c>
      <c r="B2330" s="10">
        <v>3992.5</v>
      </c>
      <c r="C2330" s="11">
        <v>5.4130725702572491E-2</v>
      </c>
      <c r="D2330" s="11">
        <v>0.7382848376580764</v>
      </c>
      <c r="E2330" s="11">
        <v>0.83547590303629793</v>
      </c>
      <c r="F2330" s="11">
        <v>13.340222223483922</v>
      </c>
    </row>
    <row r="2331" spans="1:6">
      <c r="A2331" s="94">
        <v>44298</v>
      </c>
      <c r="B2331" s="10">
        <v>3997.03</v>
      </c>
      <c r="C2331" s="11">
        <v>0.11346274264245615</v>
      </c>
      <c r="D2331" s="11">
        <v>0.85258525852587308</v>
      </c>
      <c r="E2331" s="11">
        <v>0.94988659955246302</v>
      </c>
      <c r="F2331" s="11">
        <v>13.468821148135746</v>
      </c>
    </row>
    <row r="2332" spans="1:6">
      <c r="A2332" s="94">
        <v>44299</v>
      </c>
      <c r="B2332" s="10">
        <v>3996.38</v>
      </c>
      <c r="C2332" s="11">
        <v>-1.6262074590389641E-2</v>
      </c>
      <c r="D2332" s="11">
        <v>0.83618453588478747</v>
      </c>
      <c r="E2332" s="11">
        <v>0.93347005369472935</v>
      </c>
      <c r="F2332" s="11">
        <v>13.205484108549093</v>
      </c>
    </row>
    <row r="2333" spans="1:6">
      <c r="A2333" s="94">
        <v>44300</v>
      </c>
      <c r="B2333" s="10">
        <v>3996.89</v>
      </c>
      <c r="C2333" s="11">
        <v>1.2761549202022771E-2</v>
      </c>
      <c r="D2333" s="11">
        <v>0.84905279518778798</v>
      </c>
      <c r="E2333" s="11">
        <v>0.94635072813693544</v>
      </c>
      <c r="F2333" s="11">
        <v>12.561816358946043</v>
      </c>
    </row>
    <row r="2334" spans="1:6">
      <c r="A2334" s="94">
        <v>44301</v>
      </c>
      <c r="B2334" s="10">
        <v>4001.89</v>
      </c>
      <c r="C2334" s="11">
        <v>0.12509726312208702</v>
      </c>
      <c r="D2334" s="11">
        <v>0.97521220011909104</v>
      </c>
      <c r="E2334" s="11">
        <v>1.0726318501194543</v>
      </c>
      <c r="F2334" s="11">
        <v>12.724215246636783</v>
      </c>
    </row>
    <row r="2335" spans="1:6">
      <c r="A2335" s="94">
        <v>44302</v>
      </c>
      <c r="B2335" s="10">
        <v>4011.06</v>
      </c>
      <c r="C2335" s="11">
        <v>0.2291417305323229</v>
      </c>
      <c r="D2335" s="11">
        <v>1.2065885487631434</v>
      </c>
      <c r="E2335" s="11">
        <v>1.3042314278353784</v>
      </c>
      <c r="F2335" s="11">
        <v>12.859803827778116</v>
      </c>
    </row>
    <row r="2336" spans="1:6">
      <c r="A2336" s="94">
        <v>44305</v>
      </c>
      <c r="B2336" s="10">
        <v>4009.7</v>
      </c>
      <c r="C2336" s="11">
        <v>-3.3906249220905238E-2</v>
      </c>
      <c r="D2336" s="11">
        <v>1.1722731906218087</v>
      </c>
      <c r="E2336" s="11">
        <v>1.2698829626561325</v>
      </c>
      <c r="F2336" s="11">
        <v>12.5176084992227</v>
      </c>
    </row>
    <row r="2337" spans="1:6">
      <c r="A2337" s="94">
        <v>44306</v>
      </c>
      <c r="B2337" s="10">
        <v>3995.43</v>
      </c>
      <c r="C2337" s="11">
        <v>-0.35588697408783787</v>
      </c>
      <c r="D2337" s="11">
        <v>0.81221424894784011</v>
      </c>
      <c r="E2337" s="11">
        <v>0.90947664051805877</v>
      </c>
      <c r="F2337" s="11">
        <v>11.852264519632927</v>
      </c>
    </row>
    <row r="2338" spans="1:6">
      <c r="A2338" s="94">
        <v>44308</v>
      </c>
      <c r="B2338" s="10">
        <v>3991.36</v>
      </c>
      <c r="C2338" s="11">
        <v>-0.10186638234181977</v>
      </c>
      <c r="D2338" s="11">
        <v>0.70952049333374845</v>
      </c>
      <c r="E2338" s="11">
        <v>0.80668380722428434</v>
      </c>
      <c r="F2338" s="11">
        <v>10.886512015557726</v>
      </c>
    </row>
    <row r="2339" spans="1:6">
      <c r="A2339" s="94">
        <v>44309</v>
      </c>
      <c r="B2339" s="10">
        <v>4006.88</v>
      </c>
      <c r="C2339" s="11">
        <v>0.38883989417139997</v>
      </c>
      <c r="D2339" s="11">
        <v>1.1011192862405483</v>
      </c>
      <c r="E2339" s="11">
        <v>1.19866040985801</v>
      </c>
      <c r="F2339" s="11">
        <v>11.590497674548139</v>
      </c>
    </row>
    <row r="2340" spans="1:6">
      <c r="A2340" s="94">
        <v>44312</v>
      </c>
      <c r="B2340" s="10">
        <v>4014.86</v>
      </c>
      <c r="C2340" s="11">
        <v>0.19915744918739264</v>
      </c>
      <c r="D2340" s="11">
        <v>1.302469696510955</v>
      </c>
      <c r="E2340" s="11">
        <v>1.4002050805421051</v>
      </c>
      <c r="F2340" s="11">
        <v>12.968632173687954</v>
      </c>
    </row>
    <row r="2341" spans="1:6">
      <c r="A2341" s="94">
        <v>44313</v>
      </c>
      <c r="B2341" s="10">
        <v>4010.42</v>
      </c>
      <c r="C2341" s="11">
        <v>-0.11058916126589491</v>
      </c>
      <c r="D2341" s="11">
        <v>1.1904401449319257</v>
      </c>
      <c r="E2341" s="11">
        <v>1.28806744422163</v>
      </c>
      <c r="F2341" s="11">
        <v>12.542865641820033</v>
      </c>
    </row>
    <row r="2342" spans="1:6">
      <c r="A2342" s="94">
        <v>44314</v>
      </c>
      <c r="B2342" s="10">
        <v>4020.49</v>
      </c>
      <c r="C2342" s="11">
        <v>0.25109589519300979</v>
      </c>
      <c r="D2342" s="11">
        <v>1.4445251864636077</v>
      </c>
      <c r="E2342" s="11">
        <v>1.5423976238944093</v>
      </c>
      <c r="F2342" s="11">
        <v>12.217988974949412</v>
      </c>
    </row>
    <row r="2343" spans="1:6">
      <c r="A2343" s="94">
        <v>44315</v>
      </c>
      <c r="B2343" s="10">
        <v>4024.6</v>
      </c>
      <c r="C2343" s="11">
        <v>0.10222634554495347</v>
      </c>
      <c r="D2343" s="11">
        <v>1.5482282173171491</v>
      </c>
      <c r="E2343" s="11">
        <v>1.646200706164036</v>
      </c>
      <c r="F2343" s="11">
        <v>11.993232432011247</v>
      </c>
    </row>
    <row r="2344" spans="1:6">
      <c r="A2344" s="94">
        <v>44316</v>
      </c>
      <c r="B2344" s="10">
        <v>4014.13</v>
      </c>
      <c r="C2344" s="11">
        <v>-0.26015007702628878</v>
      </c>
      <c r="D2344" s="11">
        <v>1.28405042339097</v>
      </c>
      <c r="E2344" s="11">
        <v>1.3817680367326446</v>
      </c>
      <c r="F2344" s="11">
        <v>12.012333793757769</v>
      </c>
    </row>
    <row r="2345" spans="1:6">
      <c r="A2345" s="94">
        <v>44319</v>
      </c>
      <c r="B2345" s="10">
        <v>4013.92</v>
      </c>
      <c r="C2345" s="11">
        <v>-5.2315196568120115E-3</v>
      </c>
      <c r="D2345" s="11">
        <v>-5.2315196568120115E-3</v>
      </c>
      <c r="E2345" s="11">
        <v>1.3764642296093976</v>
      </c>
      <c r="F2345" s="11">
        <v>12.00647384649729</v>
      </c>
    </row>
    <row r="2346" spans="1:6">
      <c r="A2346" s="94">
        <v>44320</v>
      </c>
      <c r="B2346" s="10">
        <v>4000.09</v>
      </c>
      <c r="C2346" s="11">
        <v>-0.34455096264998097</v>
      </c>
      <c r="D2346" s="11">
        <v>-0.3497644570554459</v>
      </c>
      <c r="E2346" s="11">
        <v>1.0271706462057661</v>
      </c>
      <c r="F2346" s="11">
        <v>11.879050280110871</v>
      </c>
    </row>
    <row r="2347" spans="1:6">
      <c r="A2347" s="94">
        <v>44321</v>
      </c>
      <c r="B2347" s="10">
        <v>4012</v>
      </c>
      <c r="C2347" s="11">
        <v>0.29774330077572131</v>
      </c>
      <c r="D2347" s="11">
        <v>-5.3062556519101189E-2</v>
      </c>
      <c r="E2347" s="11">
        <v>1.3279722787681081</v>
      </c>
      <c r="F2347" s="11">
        <v>12.021979985704068</v>
      </c>
    </row>
    <row r="2348" spans="1:6">
      <c r="A2348" s="94">
        <v>44322</v>
      </c>
      <c r="B2348" s="10">
        <v>4014.61</v>
      </c>
      <c r="C2348" s="11">
        <v>6.5054835493527641E-2</v>
      </c>
      <c r="D2348" s="11">
        <v>1.1957759215563968E-2</v>
      </c>
      <c r="E2348" s="11">
        <v>1.3938910244429836</v>
      </c>
      <c r="F2348" s="11">
        <v>11.901450261035841</v>
      </c>
    </row>
    <row r="2349" spans="1:6">
      <c r="A2349" s="94">
        <v>44323</v>
      </c>
      <c r="B2349" s="10">
        <v>4037.62</v>
      </c>
      <c r="C2349" s="11">
        <v>0.57315654571676866</v>
      </c>
      <c r="D2349" s="11">
        <v>0.58518284161199752</v>
      </c>
      <c r="E2349" s="11">
        <v>1.9750367478065023</v>
      </c>
      <c r="F2349" s="11">
        <v>12.326472928385822</v>
      </c>
    </row>
    <row r="2350" spans="1:6">
      <c r="A2350" s="94">
        <v>44326</v>
      </c>
      <c r="B2350" s="10">
        <v>4026.17</v>
      </c>
      <c r="C2350" s="11">
        <v>-0.2835829027991732</v>
      </c>
      <c r="D2350" s="11">
        <v>0.29994046032391086</v>
      </c>
      <c r="E2350" s="11">
        <v>1.685852978466551</v>
      </c>
      <c r="F2350" s="11">
        <v>11.772544425350695</v>
      </c>
    </row>
    <row r="2351" spans="1:6">
      <c r="A2351" s="94">
        <v>44327</v>
      </c>
      <c r="B2351" s="10">
        <v>4030.82</v>
      </c>
      <c r="C2351" s="11">
        <v>0.11549437803173301</v>
      </c>
      <c r="D2351" s="11">
        <v>0.41578125272474509</v>
      </c>
      <c r="E2351" s="11">
        <v>1.8032944219102731</v>
      </c>
      <c r="F2351" s="11">
        <v>11.983708712671604</v>
      </c>
    </row>
    <row r="2352" spans="1:6">
      <c r="A2352" s="94">
        <v>44328</v>
      </c>
      <c r="B2352" s="10">
        <v>4000.86</v>
      </c>
      <c r="C2352" s="11">
        <v>-0.74327308091157729</v>
      </c>
      <c r="D2352" s="11">
        <v>-0.33058221831380186</v>
      </c>
      <c r="E2352" s="11">
        <v>1.0466179389910568</v>
      </c>
      <c r="F2352" s="11">
        <v>11.559546050246761</v>
      </c>
    </row>
    <row r="2353" spans="1:6">
      <c r="A2353" s="94">
        <v>44329</v>
      </c>
      <c r="B2353" s="10">
        <v>4003.37</v>
      </c>
      <c r="C2353" s="11">
        <v>6.2736511649985616E-2</v>
      </c>
      <c r="D2353" s="11">
        <v>-0.26805310241572178</v>
      </c>
      <c r="E2353" s="11">
        <v>1.1100110622262793</v>
      </c>
      <c r="F2353" s="11">
        <v>11.701171874999993</v>
      </c>
    </row>
    <row r="2354" spans="1:6">
      <c r="A2354" s="94">
        <v>44330</v>
      </c>
      <c r="B2354" s="10">
        <v>4020.47</v>
      </c>
      <c r="C2354" s="11">
        <v>0.42714013443674315</v>
      </c>
      <c r="D2354" s="11">
        <v>0.15794206963899438</v>
      </c>
      <c r="E2354" s="11">
        <v>1.5418924994064609</v>
      </c>
      <c r="F2354" s="11">
        <v>12.012336632946162</v>
      </c>
    </row>
    <row r="2355" spans="1:6">
      <c r="A2355" s="94">
        <v>44333</v>
      </c>
      <c r="B2355" s="10">
        <v>4029.9</v>
      </c>
      <c r="C2355" s="11">
        <v>0.2345496919514467</v>
      </c>
      <c r="D2355" s="11">
        <v>0.39286221422822898</v>
      </c>
      <c r="E2355" s="11">
        <v>1.7800586954654918</v>
      </c>
      <c r="F2355" s="11">
        <v>12.427603754003425</v>
      </c>
    </row>
    <row r="2356" spans="1:6">
      <c r="A2356" s="94">
        <v>44334</v>
      </c>
      <c r="B2356" s="10">
        <v>4026.19</v>
      </c>
      <c r="C2356" s="11">
        <v>-9.2061837762724696E-2</v>
      </c>
      <c r="D2356" s="11">
        <v>0.30043870029121678</v>
      </c>
      <c r="E2356" s="11">
        <v>1.6863581029544772</v>
      </c>
      <c r="F2356" s="11">
        <v>11.838921774782719</v>
      </c>
    </row>
    <row r="2357" spans="1:6">
      <c r="A2357" s="94">
        <v>44335</v>
      </c>
      <c r="B2357" s="10">
        <v>4016.94</v>
      </c>
      <c r="C2357" s="11">
        <v>-0.2297457397688607</v>
      </c>
      <c r="D2357" s="11">
        <v>7.0002715407824212E-2</v>
      </c>
      <c r="E2357" s="11">
        <v>1.4527380272868262</v>
      </c>
      <c r="F2357" s="11">
        <v>11.504542691305186</v>
      </c>
    </row>
    <row r="2358" spans="1:6">
      <c r="A2358" s="94">
        <v>44336</v>
      </c>
      <c r="B2358" s="10">
        <v>4026.11</v>
      </c>
      <c r="C2358" s="11">
        <v>0.22828322056092087</v>
      </c>
      <c r="D2358" s="11">
        <v>0.29844574042197092</v>
      </c>
      <c r="E2358" s="11">
        <v>1.6843376050027503</v>
      </c>
      <c r="F2358" s="11">
        <v>11.54976795733187</v>
      </c>
    </row>
    <row r="2359" spans="1:6">
      <c r="A2359" s="94">
        <v>44337</v>
      </c>
      <c r="B2359" s="10">
        <v>4025.85</v>
      </c>
      <c r="C2359" s="11">
        <v>-6.4578464075815134E-3</v>
      </c>
      <c r="D2359" s="11">
        <v>0.29196862084686082</v>
      </c>
      <c r="E2359" s="11">
        <v>1.6777709866596657</v>
      </c>
      <c r="F2359" s="11">
        <v>11.482024030726535</v>
      </c>
    </row>
    <row r="2360" spans="1:6">
      <c r="A2360" s="94">
        <v>44340</v>
      </c>
      <c r="B2360" s="10">
        <v>4039.62</v>
      </c>
      <c r="C2360" s="11">
        <v>0.34203956928351431</v>
      </c>
      <c r="D2360" s="11">
        <v>0.63500683834354366</v>
      </c>
      <c r="E2360" s="11">
        <v>2.0255491965994965</v>
      </c>
      <c r="F2360" s="11">
        <v>11.981172087453329</v>
      </c>
    </row>
    <row r="2361" spans="1:6">
      <c r="A2361" s="94">
        <v>44341</v>
      </c>
      <c r="B2361" s="10">
        <v>4030.75</v>
      </c>
      <c r="C2361" s="11">
        <v>-0.21957510854980766</v>
      </c>
      <c r="D2361" s="11">
        <v>0.41403741283914108</v>
      </c>
      <c r="E2361" s="11">
        <v>1.8015264862025315</v>
      </c>
      <c r="F2361" s="11">
        <v>11.020676852226741</v>
      </c>
    </row>
    <row r="2362" spans="1:6">
      <c r="A2362" s="94">
        <v>44342</v>
      </c>
      <c r="B2362" s="10">
        <v>4037.36</v>
      </c>
      <c r="C2362" s="11">
        <v>0.16398933201018373</v>
      </c>
      <c r="D2362" s="11">
        <v>0.57870572203690962</v>
      </c>
      <c r="E2362" s="11">
        <v>1.9684701294634177</v>
      </c>
      <c r="F2362" s="11">
        <v>11.227553983393124</v>
      </c>
    </row>
    <row r="2363" spans="1:6">
      <c r="A2363" s="94">
        <v>44343</v>
      </c>
      <c r="B2363" s="10">
        <v>4048.85</v>
      </c>
      <c r="C2363" s="11">
        <v>0.28459191154615038</v>
      </c>
      <c r="D2363" s="11">
        <v>0.86494458325963031</v>
      </c>
      <c r="E2363" s="11">
        <v>2.2586641477792213</v>
      </c>
      <c r="F2363" s="11">
        <v>11.047267461314414</v>
      </c>
    </row>
    <row r="2364" spans="1:6">
      <c r="A2364" s="94">
        <v>44344</v>
      </c>
      <c r="B2364" s="10">
        <v>4056.99</v>
      </c>
      <c r="C2364" s="11">
        <v>0.20104474109932102</v>
      </c>
      <c r="D2364" s="11">
        <v>1.0677282499570229</v>
      </c>
      <c r="E2364" s="11">
        <v>2.4642498143667479</v>
      </c>
      <c r="F2364" s="11">
        <v>11.335869064084815</v>
      </c>
    </row>
    <row r="2365" spans="1:6">
      <c r="A2365" s="94">
        <v>44347</v>
      </c>
      <c r="B2365" s="10">
        <v>4062.88</v>
      </c>
      <c r="C2365" s="11">
        <v>0.14518152620539571</v>
      </c>
      <c r="D2365" s="11">
        <v>1.2144599203314232</v>
      </c>
      <c r="E2365" s="11">
        <v>2.6130089760621589</v>
      </c>
      <c r="F2365" s="11">
        <v>11.28708423610103</v>
      </c>
    </row>
    <row r="2366" spans="1:6">
      <c r="A2366" s="94">
        <v>44348</v>
      </c>
      <c r="B2366" s="10">
        <v>4073.78</v>
      </c>
      <c r="C2366" s="11">
        <v>0.26828259756626061</v>
      </c>
      <c r="D2366" s="11">
        <v>0.26828259756626061</v>
      </c>
      <c r="E2366" s="11">
        <v>2.8883018219840295</v>
      </c>
      <c r="F2366" s="11">
        <v>11.370582799779116</v>
      </c>
    </row>
    <row r="2367" spans="1:6">
      <c r="A2367" s="94">
        <v>44349</v>
      </c>
      <c r="B2367" s="10">
        <v>4078.02</v>
      </c>
      <c r="C2367" s="11">
        <v>0.10408023997368065</v>
      </c>
      <c r="D2367" s="11">
        <v>0.37264206671130395</v>
      </c>
      <c r="E2367" s="11">
        <v>2.9953882134251986</v>
      </c>
      <c r="F2367" s="11">
        <v>11.182542408925089</v>
      </c>
    </row>
    <row r="2368" spans="1:6">
      <c r="A2368" s="94">
        <v>44351</v>
      </c>
      <c r="B2368" s="10">
        <v>4080.46</v>
      </c>
      <c r="C2368" s="11">
        <v>5.9832958151262439E-2</v>
      </c>
      <c r="D2368" s="11">
        <v>0.43269798763438949</v>
      </c>
      <c r="E2368" s="11">
        <v>3.0570134009526573</v>
      </c>
      <c r="F2368" s="11">
        <v>10.681154860199428</v>
      </c>
    </row>
    <row r="2369" spans="1:6">
      <c r="A2369" s="94">
        <v>44354</v>
      </c>
      <c r="B2369" s="10">
        <v>4081.73</v>
      </c>
      <c r="C2369" s="11">
        <v>3.1123941908517416E-2</v>
      </c>
      <c r="D2369" s="11">
        <v>0.46395660221321133</v>
      </c>
      <c r="E2369" s="11">
        <v>3.0890888059362132</v>
      </c>
      <c r="F2369" s="11">
        <v>10.537803883973673</v>
      </c>
    </row>
    <row r="2370" spans="1:6">
      <c r="A2370" s="94">
        <v>44355</v>
      </c>
      <c r="B2370" s="10">
        <v>4075.77</v>
      </c>
      <c r="C2370" s="11">
        <v>-0.14601651750605349</v>
      </c>
      <c r="D2370" s="11">
        <v>0.31726263143385669</v>
      </c>
      <c r="E2370" s="11">
        <v>2.9385617085330606</v>
      </c>
      <c r="F2370" s="11">
        <v>9.8397854823278905</v>
      </c>
    </row>
    <row r="2371" spans="1:6">
      <c r="A2371" s="94">
        <v>44356</v>
      </c>
      <c r="B2371" s="10">
        <v>4073.34</v>
      </c>
      <c r="C2371" s="11">
        <v>-5.96206361006546E-2</v>
      </c>
      <c r="D2371" s="11">
        <v>0.25745284133422697</v>
      </c>
      <c r="E2371" s="11">
        <v>2.877189083249565</v>
      </c>
      <c r="F2371" s="11">
        <v>9.880606194666397</v>
      </c>
    </row>
    <row r="2372" spans="1:6">
      <c r="A2372" s="94">
        <v>44357</v>
      </c>
      <c r="B2372" s="10">
        <v>4075.79</v>
      </c>
      <c r="C2372" s="11">
        <v>6.0147201068416756E-2</v>
      </c>
      <c r="D2372" s="11">
        <v>0.31775489308076832</v>
      </c>
      <c r="E2372" s="11">
        <v>2.9390668330209868</v>
      </c>
      <c r="F2372" s="11">
        <v>10.193118252824585</v>
      </c>
    </row>
    <row r="2373" spans="1:6">
      <c r="A2373" s="94">
        <v>44358</v>
      </c>
      <c r="B2373" s="10">
        <v>4069.2</v>
      </c>
      <c r="C2373" s="11">
        <v>-0.16168644606322502</v>
      </c>
      <c r="D2373" s="11">
        <v>0.15555468042374176</v>
      </c>
      <c r="E2373" s="11">
        <v>2.772628314248049</v>
      </c>
      <c r="F2373" s="11">
        <v>10.01495091611535</v>
      </c>
    </row>
    <row r="2374" spans="1:6">
      <c r="A2374" s="94">
        <v>44361</v>
      </c>
      <c r="B2374" s="10">
        <v>4080.4</v>
      </c>
      <c r="C2374" s="11">
        <v>0.27523837609357837</v>
      </c>
      <c r="D2374" s="11">
        <v>0.4312212026936546</v>
      </c>
      <c r="E2374" s="11">
        <v>3.0554980274888788</v>
      </c>
      <c r="F2374" s="11">
        <v>10.751325221413088</v>
      </c>
    </row>
    <row r="2375" spans="1:6">
      <c r="A2375" s="94">
        <v>44362</v>
      </c>
      <c r="B2375" s="10">
        <v>4080.27</v>
      </c>
      <c r="C2375" s="11">
        <v>-3.1859621605789812E-3</v>
      </c>
      <c r="D2375" s="11">
        <v>0.42802150198872901</v>
      </c>
      <c r="E2375" s="11">
        <v>3.0522147183173365</v>
      </c>
      <c r="F2375" s="11">
        <v>10.684107302226288</v>
      </c>
    </row>
    <row r="2376" spans="1:6">
      <c r="A2376" s="94">
        <v>44363</v>
      </c>
      <c r="B2376" s="10">
        <v>4077.96</v>
      </c>
      <c r="C2376" s="11">
        <v>-5.6613900550694929E-2</v>
      </c>
      <c r="D2376" s="11">
        <v>0.37116528177056907</v>
      </c>
      <c r="E2376" s="11">
        <v>2.9938728399613979</v>
      </c>
      <c r="F2376" s="11">
        <v>10.407004605300552</v>
      </c>
    </row>
    <row r="2377" spans="1:6">
      <c r="A2377" s="94">
        <v>44364</v>
      </c>
      <c r="B2377" s="10">
        <v>4066.35</v>
      </c>
      <c r="C2377" s="11">
        <v>-0.28470117411647511</v>
      </c>
      <c r="D2377" s="11">
        <v>8.5407395738967828E-2</v>
      </c>
      <c r="E2377" s="11">
        <v>2.700648074718015</v>
      </c>
      <c r="F2377" s="11">
        <v>9.6116211743014333</v>
      </c>
    </row>
    <row r="2378" spans="1:6">
      <c r="A2378" s="94">
        <v>44365</v>
      </c>
      <c r="B2378" s="10">
        <v>4064.81</v>
      </c>
      <c r="C2378" s="11">
        <v>-3.7871801492739277E-2</v>
      </c>
      <c r="D2378" s="11">
        <v>4.7503248926861197E-2</v>
      </c>
      <c r="E2378" s="11">
        <v>2.6617534891473893</v>
      </c>
      <c r="F2378" s="11">
        <v>9.4762669137292033</v>
      </c>
    </row>
    <row r="2379" spans="1:6">
      <c r="A2379" s="94">
        <v>44368</v>
      </c>
      <c r="B2379" s="10">
        <v>4079.53</v>
      </c>
      <c r="C2379" s="11">
        <v>0.36213254740073975</v>
      </c>
      <c r="D2379" s="11">
        <v>0.40980782105304314</v>
      </c>
      <c r="E2379" s="11">
        <v>3.0335251122639129</v>
      </c>
      <c r="F2379" s="11">
        <v>9.7654032325330533</v>
      </c>
    </row>
    <row r="2380" spans="1:6">
      <c r="A2380" s="94">
        <v>44369</v>
      </c>
      <c r="B2380" s="10">
        <v>4082.14</v>
      </c>
      <c r="C2380" s="11">
        <v>6.3977958245176048E-2</v>
      </c>
      <c r="D2380" s="11">
        <v>0.47404796597487753</v>
      </c>
      <c r="E2380" s="11">
        <v>3.0994438579387884</v>
      </c>
      <c r="F2380" s="11">
        <v>9.9033465255902833</v>
      </c>
    </row>
    <row r="2381" spans="1:6">
      <c r="A2381" s="94">
        <v>44370</v>
      </c>
      <c r="B2381" s="10">
        <v>4084.93</v>
      </c>
      <c r="C2381" s="11">
        <v>6.8346504529492869E-2</v>
      </c>
      <c r="D2381" s="11">
        <v>0.54271846571889437</v>
      </c>
      <c r="E2381" s="11">
        <v>3.1699087240050217</v>
      </c>
      <c r="F2381" s="11">
        <v>9.8418358017919196</v>
      </c>
    </row>
    <row r="2382" spans="1:6">
      <c r="A2382" s="94">
        <v>44371</v>
      </c>
      <c r="B2382" s="10">
        <v>4095.07</v>
      </c>
      <c r="C2382" s="11">
        <v>0.24822946782443456</v>
      </c>
      <c r="D2382" s="11">
        <v>0.79229512070255748</v>
      </c>
      <c r="E2382" s="11">
        <v>3.4260068393855647</v>
      </c>
      <c r="F2382" s="11">
        <v>10.532978482201671</v>
      </c>
    </row>
    <row r="2383" spans="1:6">
      <c r="A2383" s="94">
        <v>44372</v>
      </c>
      <c r="B2383" s="10">
        <v>4090.09</v>
      </c>
      <c r="C2383" s="11">
        <v>-0.12160964281441311</v>
      </c>
      <c r="D2383" s="11">
        <v>0.66972197062182826</v>
      </c>
      <c r="E2383" s="11">
        <v>3.3002308418909942</v>
      </c>
      <c r="F2383" s="11">
        <v>9.9865007314344787</v>
      </c>
    </row>
    <row r="2384" spans="1:6">
      <c r="A2384" s="94">
        <v>44375</v>
      </c>
      <c r="B2384" s="10">
        <v>4094.54</v>
      </c>
      <c r="C2384" s="11">
        <v>0.1087995618678228</v>
      </c>
      <c r="D2384" s="11">
        <v>0.77925018705942151</v>
      </c>
      <c r="E2384" s="11">
        <v>3.4126210404554103</v>
      </c>
      <c r="F2384" s="11">
        <v>10.661149653925461</v>
      </c>
    </row>
    <row r="2385" spans="1:6">
      <c r="A2385" s="94">
        <v>44376</v>
      </c>
      <c r="B2385" s="10">
        <v>4094.67</v>
      </c>
      <c r="C2385" s="11">
        <v>3.1749598245589539E-3</v>
      </c>
      <c r="D2385" s="11">
        <v>0.7824498877643471</v>
      </c>
      <c r="E2385" s="11">
        <v>3.4159043496269748</v>
      </c>
      <c r="F2385" s="11">
        <v>10.283744293467279</v>
      </c>
    </row>
    <row r="2386" spans="1:6">
      <c r="A2386" s="94">
        <v>44377</v>
      </c>
      <c r="B2386" s="10">
        <v>4091.19</v>
      </c>
      <c r="C2386" s="11">
        <v>-8.4988533874530425E-2</v>
      </c>
      <c r="D2386" s="11">
        <v>0.69679636120190125</v>
      </c>
      <c r="E2386" s="11">
        <v>3.3280126887271333</v>
      </c>
      <c r="F2386" s="11">
        <v>10.069654632476976</v>
      </c>
    </row>
    <row r="2387" spans="1:6">
      <c r="A2387" s="94">
        <v>44378</v>
      </c>
      <c r="B2387" s="10">
        <v>4086.52</v>
      </c>
      <c r="C2387" s="11">
        <v>-0.11414771741229401</v>
      </c>
      <c r="D2387" s="11">
        <v>-0.11414771741229401</v>
      </c>
      <c r="E2387" s="11">
        <v>3.2100661207954628</v>
      </c>
      <c r="F2387" s="11">
        <v>9.5840305487621791</v>
      </c>
    </row>
    <row r="2388" spans="1:6">
      <c r="A2388" s="94">
        <v>44379</v>
      </c>
      <c r="B2388" s="10">
        <v>4097.8599999999997</v>
      </c>
      <c r="C2388" s="11">
        <v>0.27749772422500651</v>
      </c>
      <c r="D2388" s="11">
        <v>0.16303324949462628</v>
      </c>
      <c r="E2388" s="11">
        <v>3.496471705451798</v>
      </c>
      <c r="F2388" s="11">
        <v>9.8621983914209075</v>
      </c>
    </row>
    <row r="2389" spans="1:6">
      <c r="A2389" s="94">
        <v>44382</v>
      </c>
      <c r="B2389" s="10">
        <v>4096.51</v>
      </c>
      <c r="C2389" s="11">
        <v>-3.2944024442016495E-2</v>
      </c>
      <c r="D2389" s="11">
        <v>0.13003551533905533</v>
      </c>
      <c r="E2389" s="11">
        <v>3.4623758025165374</v>
      </c>
      <c r="F2389" s="11">
        <v>9.6032727058685161</v>
      </c>
    </row>
    <row r="2390" spans="1:6">
      <c r="A2390" s="94">
        <v>44383</v>
      </c>
      <c r="B2390" s="10">
        <v>4070.87</v>
      </c>
      <c r="C2390" s="11">
        <v>-0.62589863078572616</v>
      </c>
      <c r="D2390" s="11">
        <v>-0.49667700595670272</v>
      </c>
      <c r="E2390" s="11">
        <v>2.8148062089901948</v>
      </c>
      <c r="F2390" s="11">
        <v>8.3113165127484798</v>
      </c>
    </row>
    <row r="2391" spans="1:6">
      <c r="A2391" s="94">
        <v>44384</v>
      </c>
      <c r="B2391" s="10">
        <v>4075.44</v>
      </c>
      <c r="C2391" s="11">
        <v>0.11226101545862566</v>
      </c>
      <c r="D2391" s="11">
        <v>-0.38497356514852754</v>
      </c>
      <c r="E2391" s="11">
        <v>2.9302271544822123</v>
      </c>
      <c r="F2391" s="11">
        <v>8.6914429731567822</v>
      </c>
    </row>
    <row r="2392" spans="1:6">
      <c r="A2392" s="94">
        <v>44385</v>
      </c>
      <c r="B2392" s="10">
        <v>4056.16</v>
      </c>
      <c r="C2392" s="11">
        <v>-0.47307775356771886</v>
      </c>
      <c r="D2392" s="11">
        <v>-0.8562300944224055</v>
      </c>
      <c r="E2392" s="11">
        <v>2.4432871481176566</v>
      </c>
      <c r="F2392" s="11">
        <v>7.7522221690920601</v>
      </c>
    </row>
    <row r="2393" spans="1:6">
      <c r="A2393" s="94">
        <v>44386</v>
      </c>
      <c r="B2393" s="10">
        <v>4063.56</v>
      </c>
      <c r="C2393" s="11">
        <v>0.18243856258135516</v>
      </c>
      <c r="D2393" s="11">
        <v>-0.67535362571770063</v>
      </c>
      <c r="E2393" s="11">
        <v>2.6301832086517596</v>
      </c>
      <c r="F2393" s="11">
        <v>7.9525318725575778</v>
      </c>
    </row>
    <row r="2394" spans="1:6">
      <c r="A2394" s="94">
        <v>44389</v>
      </c>
      <c r="B2394" s="10">
        <v>4076.5</v>
      </c>
      <c r="C2394" s="11">
        <v>0.31843998858143152</v>
      </c>
      <c r="D2394" s="11">
        <v>-0.35906423314487901</v>
      </c>
      <c r="E2394" s="11">
        <v>2.9569987523425212</v>
      </c>
      <c r="F2394" s="11">
        <v>7.9721679984955607</v>
      </c>
    </row>
    <row r="2395" spans="1:6">
      <c r="A2395" s="94">
        <v>44390</v>
      </c>
      <c r="B2395" s="10">
        <v>4085.56</v>
      </c>
      <c r="C2395" s="11">
        <v>0.22224947871949396</v>
      </c>
      <c r="D2395" s="11">
        <v>-0.13761277281182371</v>
      </c>
      <c r="E2395" s="11">
        <v>3.1858201453748292</v>
      </c>
      <c r="F2395" s="11">
        <v>8.6131588671751302</v>
      </c>
    </row>
    <row r="2396" spans="1:6">
      <c r="A2396" s="94">
        <v>44391</v>
      </c>
      <c r="B2396" s="10">
        <v>4085.78</v>
      </c>
      <c r="C2396" s="11">
        <v>5.384818727427465E-3</v>
      </c>
      <c r="D2396" s="11">
        <v>-0.13223536428276228</v>
      </c>
      <c r="E2396" s="11">
        <v>3.1913765147420614</v>
      </c>
      <c r="F2396" s="11">
        <v>8.3663542280006489</v>
      </c>
    </row>
    <row r="2397" spans="1:6">
      <c r="A2397" s="94">
        <v>44392</v>
      </c>
      <c r="B2397" s="10">
        <v>4075.11</v>
      </c>
      <c r="C2397" s="11">
        <v>-0.26114964584486033</v>
      </c>
      <c r="D2397" s="11">
        <v>-0.39303967794210859</v>
      </c>
      <c r="E2397" s="11">
        <v>2.9218926004313861</v>
      </c>
      <c r="F2397" s="11">
        <v>7.767799057486946</v>
      </c>
    </row>
    <row r="2398" spans="1:6">
      <c r="A2398" s="94">
        <v>44393</v>
      </c>
      <c r="B2398" s="10">
        <v>4067.77</v>
      </c>
      <c r="C2398" s="11">
        <v>-0.18011783730991215</v>
      </c>
      <c r="D2398" s="11">
        <v>-0.57244958068435325</v>
      </c>
      <c r="E2398" s="11">
        <v>2.7365119133610394</v>
      </c>
      <c r="F2398" s="11">
        <v>7.9513819778936679</v>
      </c>
    </row>
    <row r="2399" spans="1:6" ht="15" customHeight="1">
      <c r="A2399" s="94">
        <v>44396</v>
      </c>
      <c r="B2399" s="10">
        <v>4033.75</v>
      </c>
      <c r="C2399" s="11">
        <v>-0.83633047099516133</v>
      </c>
      <c r="D2399" s="11">
        <v>-1.4039924814051696</v>
      </c>
      <c r="E2399" s="11">
        <v>1.877295159392034</v>
      </c>
      <c r="F2399" s="11">
        <v>6.3301182778408904</v>
      </c>
    </row>
    <row r="2400" spans="1:6">
      <c r="A2400" s="94">
        <v>44397</v>
      </c>
      <c r="B2400" s="10">
        <v>4046.31</v>
      </c>
      <c r="C2400" s="11">
        <v>0.31137279206694402</v>
      </c>
      <c r="D2400" s="11">
        <v>-1.0969913399279996</v>
      </c>
      <c r="E2400" s="11">
        <v>2.1945133378121096</v>
      </c>
      <c r="F2400" s="11">
        <v>6.1859187159993612</v>
      </c>
    </row>
    <row r="2401" spans="1:6">
      <c r="A2401" s="94">
        <v>44398</v>
      </c>
      <c r="B2401" s="10">
        <v>4059.3</v>
      </c>
      <c r="C2401" s="11">
        <v>0.32103323769063774</v>
      </c>
      <c r="D2401" s="11">
        <v>-0.77947980905310743</v>
      </c>
      <c r="E2401" s="11">
        <v>2.5225916927226644</v>
      </c>
      <c r="F2401" s="11">
        <v>6.5704391931804107</v>
      </c>
    </row>
    <row r="2402" spans="1:6">
      <c r="A2402" s="94">
        <v>44399</v>
      </c>
      <c r="B2402" s="10">
        <v>4066.98</v>
      </c>
      <c r="C2402" s="11">
        <v>0.18919518143520886</v>
      </c>
      <c r="D2402" s="11">
        <v>-0.59175936585688094</v>
      </c>
      <c r="E2402" s="11">
        <v>2.7165594960878003</v>
      </c>
      <c r="F2402" s="11">
        <v>6.6913961767198105</v>
      </c>
    </row>
    <row r="2403" spans="1:6">
      <c r="A2403" s="94">
        <v>44400</v>
      </c>
      <c r="B2403" s="10">
        <v>4065.91</v>
      </c>
      <c r="C2403" s="11">
        <v>-2.6309448288419635E-2</v>
      </c>
      <c r="D2403" s="11">
        <v>-0.61791312552094135</v>
      </c>
      <c r="E2403" s="11">
        <v>2.6895353359835505</v>
      </c>
      <c r="F2403" s="11">
        <v>7.1021971451074473</v>
      </c>
    </row>
    <row r="2404" spans="1:6">
      <c r="A2404" s="94">
        <v>44403</v>
      </c>
      <c r="B2404" s="10">
        <v>4063.49</v>
      </c>
      <c r="C2404" s="11">
        <v>-5.9519271208663405E-2</v>
      </c>
      <c r="D2404" s="11">
        <v>-0.67706461934059492</v>
      </c>
      <c r="E2404" s="11">
        <v>2.628415272944018</v>
      </c>
      <c r="F2404" s="11">
        <v>7.0816072689708909</v>
      </c>
    </row>
    <row r="2405" spans="1:6">
      <c r="A2405" s="94">
        <v>44404</v>
      </c>
      <c r="B2405" s="10">
        <v>4043.27</v>
      </c>
      <c r="C2405" s="11">
        <v>-0.49760181518841984</v>
      </c>
      <c r="D2405" s="11">
        <v>-1.1712973486931677</v>
      </c>
      <c r="E2405" s="11">
        <v>2.1177344156467326</v>
      </c>
      <c r="F2405" s="11">
        <v>6.0668940188877141</v>
      </c>
    </row>
    <row r="2406" spans="1:6">
      <c r="A2406" s="94">
        <v>44405</v>
      </c>
      <c r="B2406" s="10">
        <v>4054.41</v>
      </c>
      <c r="C2406" s="11">
        <v>0.27551956708307124</v>
      </c>
      <c r="D2406" s="11">
        <v>-0.89900493499447398</v>
      </c>
      <c r="E2406" s="11">
        <v>2.3990887554237617</v>
      </c>
      <c r="F2406" s="11">
        <v>6.3775470044656224</v>
      </c>
    </row>
    <row r="2407" spans="1:6">
      <c r="A2407" s="94">
        <v>44406</v>
      </c>
      <c r="B2407" s="10">
        <v>4062.71</v>
      </c>
      <c r="C2407" s="11">
        <v>0.2047153593247808</v>
      </c>
      <c r="D2407" s="11">
        <v>-0.69612997685269962</v>
      </c>
      <c r="E2407" s="11">
        <v>2.608715417914742</v>
      </c>
      <c r="F2407" s="11">
        <v>6.2457503896565791</v>
      </c>
    </row>
    <row r="2408" spans="1:6">
      <c r="A2408" s="94">
        <v>44407</v>
      </c>
      <c r="B2408" s="10">
        <v>4028.14</v>
      </c>
      <c r="C2408" s="11">
        <v>-0.85090986065951002</v>
      </c>
      <c r="D2408" s="11">
        <v>-1.5411163988961696</v>
      </c>
      <c r="E2408" s="11">
        <v>1.735607740527656</v>
      </c>
      <c r="F2408" s="11">
        <v>5.5404173260530154</v>
      </c>
    </row>
    <row r="2409" spans="1:6">
      <c r="A2409" s="94">
        <v>44410</v>
      </c>
      <c r="B2409" s="10">
        <v>4030.13</v>
      </c>
      <c r="C2409" s="11">
        <v>4.9402453737967811E-2</v>
      </c>
      <c r="D2409" s="11">
        <v>4.9402453737967811E-2</v>
      </c>
      <c r="E2409" s="11">
        <v>1.7858676270766871</v>
      </c>
      <c r="F2409" s="11">
        <v>5.5925568818973703</v>
      </c>
    </row>
    <row r="2410" spans="1:6">
      <c r="A2410" s="94">
        <v>44411</v>
      </c>
      <c r="B2410" s="10">
        <v>4033.93</v>
      </c>
      <c r="C2410" s="11">
        <v>9.4289762364985208E-2</v>
      </c>
      <c r="D2410" s="11">
        <v>0.14373879755917862</v>
      </c>
      <c r="E2410" s="11">
        <v>1.8818412797833917</v>
      </c>
      <c r="F2410" s="11">
        <v>5.5986031633010969</v>
      </c>
    </row>
    <row r="2411" spans="1:6">
      <c r="A2411" s="94">
        <v>44412</v>
      </c>
      <c r="B2411" s="10">
        <v>4027.52</v>
      </c>
      <c r="C2411" s="11">
        <v>-0.15890211282792999</v>
      </c>
      <c r="D2411" s="11">
        <v>-1.5391719255042347E-2</v>
      </c>
      <c r="E2411" s="11">
        <v>1.7199488814018116</v>
      </c>
      <c r="F2411" s="11">
        <v>5.6465193874499553</v>
      </c>
    </row>
    <row r="2412" spans="1:6">
      <c r="A2412" s="94">
        <v>44413</v>
      </c>
      <c r="B2412" s="10">
        <v>4034.98</v>
      </c>
      <c r="C2412" s="11">
        <v>0.18522564754488435</v>
      </c>
      <c r="D2412" s="11">
        <v>0.16980541887818834</v>
      </c>
      <c r="E2412" s="11">
        <v>1.9083603153997375</v>
      </c>
      <c r="F2412" s="11">
        <v>5.3734180851452873</v>
      </c>
    </row>
    <row r="2413" spans="1:6">
      <c r="A2413" s="94">
        <v>44414</v>
      </c>
      <c r="B2413" s="10">
        <v>4044.43</v>
      </c>
      <c r="C2413" s="11">
        <v>0.23420190434648713</v>
      </c>
      <c r="D2413" s="11">
        <v>0.40440501074938684</v>
      </c>
      <c r="E2413" s="11">
        <v>2.1470316359466723</v>
      </c>
      <c r="F2413" s="11">
        <v>5.175520945750911</v>
      </c>
    </row>
    <row r="2414" spans="1:6">
      <c r="A2414" s="94">
        <v>44417</v>
      </c>
      <c r="B2414" s="10">
        <v>4046.2</v>
      </c>
      <c r="C2414" s="11">
        <v>4.3763892563353224E-2</v>
      </c>
      <c r="D2414" s="11">
        <v>0.44834588668716258</v>
      </c>
      <c r="E2414" s="11">
        <v>2.1917351531284712</v>
      </c>
      <c r="F2414" s="11">
        <v>5.5470777738649391</v>
      </c>
    </row>
    <row r="2415" spans="1:6">
      <c r="A2415" s="94">
        <v>44418</v>
      </c>
      <c r="B2415" s="10">
        <v>4048.89</v>
      </c>
      <c r="C2415" s="11">
        <v>6.6482131382539222E-2</v>
      </c>
      <c r="D2415" s="11">
        <v>0.51512608797112946</v>
      </c>
      <c r="E2415" s="11">
        <v>2.2596743967550736</v>
      </c>
      <c r="F2415" s="11">
        <v>5.678445866056947</v>
      </c>
    </row>
    <row r="2416" spans="1:6">
      <c r="A2416" s="94">
        <v>44419</v>
      </c>
      <c r="B2416" s="10">
        <v>4046.7</v>
      </c>
      <c r="C2416" s="11">
        <v>-5.4088898438831023E-2</v>
      </c>
      <c r="D2416" s="11">
        <v>0.46075856350573652</v>
      </c>
      <c r="E2416" s="11">
        <v>2.2043632653267364</v>
      </c>
      <c r="F2416" s="11">
        <v>6.0119825736598242</v>
      </c>
    </row>
    <row r="2417" spans="1:6">
      <c r="A2417" s="94">
        <v>44420</v>
      </c>
      <c r="B2417" s="10">
        <v>4042.07</v>
      </c>
      <c r="C2417" s="11">
        <v>-0.11441421405095076</v>
      </c>
      <c r="D2417" s="11">
        <v>0.34581717616568586</v>
      </c>
      <c r="E2417" s="11">
        <v>2.0874269463709405</v>
      </c>
      <c r="F2417" s="11">
        <v>5.8432750620594387</v>
      </c>
    </row>
    <row r="2418" spans="1:6">
      <c r="A2418" s="94">
        <v>44421</v>
      </c>
      <c r="B2418" s="10">
        <v>4035.54</v>
      </c>
      <c r="C2418" s="11">
        <v>-0.1615508885298933</v>
      </c>
      <c r="D2418" s="11">
        <v>0.18370761691499649</v>
      </c>
      <c r="E2418" s="11">
        <v>1.922503801061759</v>
      </c>
      <c r="F2418" s="11">
        <v>5.8805009169834888</v>
      </c>
    </row>
    <row r="2419" spans="1:6">
      <c r="A2419" s="94">
        <v>44424</v>
      </c>
      <c r="B2419" s="10">
        <v>4012.2</v>
      </c>
      <c r="C2419" s="11">
        <v>-0.57836126020309742</v>
      </c>
      <c r="D2419" s="11">
        <v>-0.3957161369763762</v>
      </c>
      <c r="E2419" s="11">
        <v>1.333023523647392</v>
      </c>
      <c r="F2419" s="11">
        <v>5.0894604087598161</v>
      </c>
    </row>
    <row r="2420" spans="1:6">
      <c r="A2420" s="94">
        <v>44425</v>
      </c>
      <c r="B2420" s="10">
        <v>3997.84</v>
      </c>
      <c r="C2420" s="11">
        <v>-0.35790837944269516</v>
      </c>
      <c r="D2420" s="11">
        <v>-0.75220821520601833</v>
      </c>
      <c r="E2420" s="11">
        <v>0.97034414131362823</v>
      </c>
      <c r="F2420" s="11">
        <v>4.9323870317486973</v>
      </c>
    </row>
    <row r="2421" spans="1:6">
      <c r="A2421" s="94">
        <v>44426</v>
      </c>
      <c r="B2421" s="10">
        <v>3992.73</v>
      </c>
      <c r="C2421" s="11">
        <v>-0.12781902227203545</v>
      </c>
      <c r="D2421" s="11">
        <v>-0.8790657722919204</v>
      </c>
      <c r="E2421" s="11">
        <v>0.84128483464749326</v>
      </c>
      <c r="F2421" s="11">
        <v>4.1658731297530727</v>
      </c>
    </row>
    <row r="2422" spans="1:6">
      <c r="A2422" s="94">
        <v>44427</v>
      </c>
      <c r="B2422" s="10">
        <v>3999.27</v>
      </c>
      <c r="C2422" s="11">
        <v>0.16379770232397561</v>
      </c>
      <c r="D2422" s="11">
        <v>-0.71670795950488086</v>
      </c>
      <c r="E2422" s="11">
        <v>1.0064605422006156</v>
      </c>
      <c r="F2422" s="11">
        <v>4.6896432572798741</v>
      </c>
    </row>
    <row r="2423" spans="1:6">
      <c r="A2423" s="94">
        <v>44428</v>
      </c>
      <c r="B2423" s="10">
        <v>4011.78</v>
      </c>
      <c r="C2423" s="11">
        <v>0.31280708729344298</v>
      </c>
      <c r="D2423" s="11">
        <v>-0.4061427855039712</v>
      </c>
      <c r="E2423" s="11">
        <v>1.3224159094008758</v>
      </c>
      <c r="F2423" s="11">
        <v>4.8749117716257562</v>
      </c>
    </row>
    <row r="2424" spans="1:6">
      <c r="A2424" s="94">
        <v>44431</v>
      </c>
      <c r="B2424" s="10">
        <v>4010.67</v>
      </c>
      <c r="C2424" s="11">
        <v>-2.7668516219736539E-2</v>
      </c>
      <c r="D2424" s="11">
        <v>-0.43369892804122623</v>
      </c>
      <c r="E2424" s="11">
        <v>1.2943815003207515</v>
      </c>
      <c r="F2424" s="11">
        <v>4.8456203549516186</v>
      </c>
    </row>
    <row r="2425" spans="1:6">
      <c r="A2425" s="94">
        <v>44432</v>
      </c>
      <c r="B2425" s="10">
        <v>4028.05</v>
      </c>
      <c r="C2425" s="11">
        <v>0.43334405473400839</v>
      </c>
      <c r="D2425" s="11">
        <v>-2.234281827340201E-3</v>
      </c>
      <c r="E2425" s="11">
        <v>1.733334680331966</v>
      </c>
      <c r="F2425" s="11">
        <v>5.053073572751221</v>
      </c>
    </row>
    <row r="2426" spans="1:6">
      <c r="A2426" s="94">
        <v>44433</v>
      </c>
      <c r="B2426" s="10">
        <v>4039.1</v>
      </c>
      <c r="C2426" s="11">
        <v>0.27432628691301808</v>
      </c>
      <c r="D2426" s="11">
        <v>0.27208587586329269</v>
      </c>
      <c r="E2426" s="11">
        <v>2.0124159599133273</v>
      </c>
      <c r="F2426" s="11">
        <v>5.2835992075904503</v>
      </c>
    </row>
    <row r="2427" spans="1:6">
      <c r="A2427" s="94">
        <v>44434</v>
      </c>
      <c r="B2427" s="10">
        <v>4025.41</v>
      </c>
      <c r="C2427" s="11">
        <v>-0.33893689188185805</v>
      </c>
      <c r="D2427" s="11">
        <v>-6.7773215429456357E-2</v>
      </c>
      <c r="E2427" s="11">
        <v>1.6666582479252012</v>
      </c>
      <c r="F2427" s="11">
        <v>5.1009911123643503</v>
      </c>
    </row>
    <row r="2428" spans="1:6">
      <c r="A2428" s="94">
        <v>44435</v>
      </c>
      <c r="B2428" s="10">
        <v>4040.01</v>
      </c>
      <c r="C2428" s="11">
        <v>0.36269597382627694</v>
      </c>
      <c r="D2428" s="11">
        <v>0.29467694767313368</v>
      </c>
      <c r="E2428" s="11">
        <v>2.0353991241141456</v>
      </c>
      <c r="F2428" s="11">
        <v>5.5257205247018382</v>
      </c>
    </row>
    <row r="2429" spans="1:6">
      <c r="A2429" s="94">
        <v>44438</v>
      </c>
      <c r="B2429" s="10">
        <v>4035.92</v>
      </c>
      <c r="C2429" s="11">
        <v>-0.10123737317482284</v>
      </c>
      <c r="D2429" s="11">
        <v>0.19314125129712423</v>
      </c>
      <c r="E2429" s="11">
        <v>1.932101166332445</v>
      </c>
      <c r="F2429" s="11">
        <v>4.9796071250208129</v>
      </c>
    </row>
    <row r="2430" spans="1:6">
      <c r="A2430" s="94">
        <v>44439</v>
      </c>
      <c r="B2430" s="10">
        <v>4033.08</v>
      </c>
      <c r="C2430" s="11">
        <v>-7.0368094511297219E-2</v>
      </c>
      <c r="D2430" s="11">
        <v>0.12263724696759404</v>
      </c>
      <c r="E2430" s="11">
        <v>1.8603734890463741</v>
      </c>
      <c r="F2430" s="11">
        <v>5.4016971610316711</v>
      </c>
    </row>
    <row r="2431" spans="1:6">
      <c r="A2431" s="94">
        <v>44440</v>
      </c>
      <c r="B2431" s="10">
        <v>4037.66</v>
      </c>
      <c r="C2431" s="11">
        <v>0.1135608517559783</v>
      </c>
      <c r="D2431" s="11">
        <v>0.1135608517559783</v>
      </c>
      <c r="E2431" s="11">
        <v>1.9760469967823546</v>
      </c>
      <c r="F2431" s="11">
        <v>4.9795379263365414</v>
      </c>
    </row>
    <row r="2432" spans="1:6">
      <c r="A2432" s="94">
        <v>44441</v>
      </c>
      <c r="B2432" s="10">
        <v>4030.79</v>
      </c>
      <c r="C2432" s="11">
        <v>-0.17014805605226613</v>
      </c>
      <c r="D2432" s="11">
        <v>-5.6780425877989149E-2</v>
      </c>
      <c r="E2432" s="11">
        <v>1.8025367351783839</v>
      </c>
      <c r="F2432" s="11">
        <v>4.8210849326467908</v>
      </c>
    </row>
    <row r="2433" spans="1:6">
      <c r="A2433" s="94">
        <v>44442</v>
      </c>
      <c r="B2433" s="10">
        <v>4034.61</v>
      </c>
      <c r="C2433" s="11">
        <v>9.4770504045116333E-2</v>
      </c>
      <c r="D2433" s="11">
        <v>3.7936267071314589E-2</v>
      </c>
      <c r="E2433" s="11">
        <v>1.8990155123730146</v>
      </c>
      <c r="F2433" s="11">
        <v>5.497100183559156</v>
      </c>
    </row>
    <row r="2434" spans="1:6">
      <c r="A2434" s="94">
        <v>44445</v>
      </c>
      <c r="B2434" s="10">
        <v>4038.27</v>
      </c>
      <c r="C2434" s="11">
        <v>9.0715087703641117E-2</v>
      </c>
      <c r="D2434" s="11">
        <v>0.12868576869291548</v>
      </c>
      <c r="E2434" s="11">
        <v>1.9914532936642138</v>
      </c>
      <c r="F2434" s="11">
        <v>5.4946002288437157</v>
      </c>
    </row>
    <row r="2435" spans="1:6">
      <c r="A2435" s="94">
        <v>44447</v>
      </c>
      <c r="B2435" s="10">
        <v>4020.87</v>
      </c>
      <c r="C2435" s="11">
        <v>-0.4308775787651653</v>
      </c>
      <c r="D2435" s="11">
        <v>-0.30274628819662031</v>
      </c>
      <c r="E2435" s="11">
        <v>1.5519949891650731</v>
      </c>
      <c r="F2435" s="11">
        <v>5.5080609610177023</v>
      </c>
    </row>
    <row r="2436" spans="1:6">
      <c r="A2436" s="94">
        <v>44448</v>
      </c>
      <c r="B2436" s="10">
        <v>4027.15</v>
      </c>
      <c r="C2436" s="11">
        <v>0.15618510421875342</v>
      </c>
      <c r="D2436" s="11">
        <v>-0.1470340285836147</v>
      </c>
      <c r="E2436" s="11">
        <v>1.7106040783751109</v>
      </c>
      <c r="F2436" s="11">
        <v>5.2635018218507135</v>
      </c>
    </row>
    <row r="2437" spans="1:6">
      <c r="A2437" s="94">
        <v>44449</v>
      </c>
      <c r="B2437" s="10">
        <v>4024.8</v>
      </c>
      <c r="C2437" s="11">
        <v>-5.8353922749332376E-2</v>
      </c>
      <c r="D2437" s="11">
        <v>-0.20530215120949658</v>
      </c>
      <c r="E2437" s="11">
        <v>1.6512519510433421</v>
      </c>
      <c r="F2437" s="11">
        <v>5.8314028550918495</v>
      </c>
    </row>
    <row r="2438" spans="1:6">
      <c r="A2438" s="94">
        <v>44452</v>
      </c>
      <c r="B2438" s="10">
        <v>4035.39</v>
      </c>
      <c r="C2438" s="11">
        <v>0.26311866428143649</v>
      </c>
      <c r="D2438" s="11">
        <v>5.7276324793953393E-2</v>
      </c>
      <c r="E2438" s="11">
        <v>1.9187153674022905</v>
      </c>
      <c r="F2438" s="11">
        <v>6.143636468849123</v>
      </c>
    </row>
    <row r="2439" spans="1:6">
      <c r="A2439" s="94">
        <v>44453</v>
      </c>
      <c r="B2439" s="10">
        <v>4034.54</v>
      </c>
      <c r="C2439" s="11">
        <v>-2.1063639449969696E-2</v>
      </c>
      <c r="D2439" s="11">
        <v>3.6200620865445288E-2</v>
      </c>
      <c r="E2439" s="11">
        <v>1.897247576665273</v>
      </c>
      <c r="F2439" s="11">
        <v>5.686226741794953</v>
      </c>
    </row>
    <row r="2440" spans="1:6">
      <c r="A2440" s="94">
        <v>44454</v>
      </c>
      <c r="B2440" s="10">
        <v>4042.17</v>
      </c>
      <c r="C2440" s="11">
        <v>0.18911697492156598</v>
      </c>
      <c r="D2440" s="11">
        <v>0.2253860573060873</v>
      </c>
      <c r="E2440" s="11">
        <v>2.0899525688105935</v>
      </c>
      <c r="F2440" s="11">
        <v>5.8813822151905448</v>
      </c>
    </row>
    <row r="2441" spans="1:6">
      <c r="A2441" s="94">
        <v>44455</v>
      </c>
      <c r="B2441" s="10">
        <v>4041.49</v>
      </c>
      <c r="C2441" s="11">
        <v>-1.6822647241465649E-2</v>
      </c>
      <c r="D2441" s="11">
        <v>0.20852549416325861</v>
      </c>
      <c r="E2441" s="11">
        <v>2.0727783362209484</v>
      </c>
      <c r="F2441" s="11">
        <v>6.0683363646145683</v>
      </c>
    </row>
    <row r="2442" spans="1:6">
      <c r="A2442" s="94">
        <v>44456</v>
      </c>
      <c r="B2442" s="10">
        <v>4033.61</v>
      </c>
      <c r="C2442" s="11">
        <v>-0.1949775948969279</v>
      </c>
      <c r="D2442" s="11">
        <v>1.3141321273080209E-2</v>
      </c>
      <c r="E2442" s="11">
        <v>1.8737592879765286</v>
      </c>
      <c r="F2442" s="11">
        <v>5.9096136577271086</v>
      </c>
    </row>
    <row r="2443" spans="1:6">
      <c r="A2443" s="94">
        <v>44459</v>
      </c>
      <c r="B2443" s="10">
        <v>4007.25</v>
      </c>
      <c r="C2443" s="11">
        <v>-0.65350889153884539</v>
      </c>
      <c r="D2443" s="11">
        <v>-0.64045344996875864</v>
      </c>
      <c r="E2443" s="11">
        <v>1.2080052128847107</v>
      </c>
      <c r="F2443" s="11">
        <v>5.743071186744797</v>
      </c>
    </row>
    <row r="2444" spans="1:6">
      <c r="A2444" s="94">
        <v>44460</v>
      </c>
      <c r="B2444" s="10">
        <v>4018.04</v>
      </c>
      <c r="C2444" s="11">
        <v>0.26926196269261293</v>
      </c>
      <c r="D2444" s="11">
        <v>-0.37291598480565513</v>
      </c>
      <c r="E2444" s="11">
        <v>1.4805198741229653</v>
      </c>
      <c r="F2444" s="11">
        <v>6.5552859434875543</v>
      </c>
    </row>
    <row r="2445" spans="1:6">
      <c r="A2445" s="94">
        <v>44461</v>
      </c>
      <c r="B2445" s="10">
        <v>4027.91</v>
      </c>
      <c r="C2445" s="11">
        <v>0.245642153885961</v>
      </c>
      <c r="D2445" s="11">
        <v>-0.12818986977695124</v>
      </c>
      <c r="E2445" s="11">
        <v>1.7297988089164607</v>
      </c>
      <c r="F2445" s="11">
        <v>6.5985105515828701</v>
      </c>
    </row>
    <row r="2446" spans="1:6">
      <c r="A2446" s="94">
        <v>44462</v>
      </c>
      <c r="B2446" s="10">
        <v>4049.69</v>
      </c>
      <c r="C2446" s="11">
        <v>0.54072707682149002</v>
      </c>
      <c r="D2446" s="11">
        <v>0.41184404970890931</v>
      </c>
      <c r="E2446" s="11">
        <v>2.2798793762722758</v>
      </c>
      <c r="F2446" s="11">
        <v>7.7231436285528199</v>
      </c>
    </row>
    <row r="2447" spans="1:6">
      <c r="A2447" s="94">
        <v>44463</v>
      </c>
      <c r="B2447" s="10">
        <v>4054.89</v>
      </c>
      <c r="C2447" s="11">
        <v>0.128404890250855</v>
      </c>
      <c r="D2447" s="11">
        <v>0.54077776785979026</v>
      </c>
      <c r="E2447" s="11">
        <v>2.4112117431341007</v>
      </c>
      <c r="F2447" s="11">
        <v>7.6598546618910968</v>
      </c>
    </row>
    <row r="2448" spans="1:6">
      <c r="A2448" s="94">
        <v>44466</v>
      </c>
      <c r="B2448" s="10">
        <v>4057.13</v>
      </c>
      <c r="C2448" s="11">
        <v>5.5241942444816949E-2</v>
      </c>
      <c r="D2448" s="11">
        <v>0.59631844644787435</v>
      </c>
      <c r="E2448" s="11">
        <v>2.4677856857822533</v>
      </c>
      <c r="F2448" s="11">
        <v>7.640449438202257</v>
      </c>
    </row>
    <row r="2449" spans="1:6">
      <c r="A2449" s="94">
        <v>44467</v>
      </c>
      <c r="B2449" s="10">
        <v>4035.95</v>
      </c>
      <c r="C2449" s="11">
        <v>-0.5220439078856276</v>
      </c>
      <c r="D2449" s="11">
        <v>7.1161494440974415E-2</v>
      </c>
      <c r="E2449" s="11">
        <v>1.9328588530643342</v>
      </c>
      <c r="F2449" s="11">
        <v>7.5063596286775836</v>
      </c>
    </row>
    <row r="2450" spans="1:6">
      <c r="A2450" s="94">
        <v>44468</v>
      </c>
      <c r="B2450" s="10">
        <v>4038.34</v>
      </c>
      <c r="C2450" s="11">
        <v>5.9217780200460091E-2</v>
      </c>
      <c r="D2450" s="11">
        <v>0.13042141489878478</v>
      </c>
      <c r="E2450" s="11">
        <v>1.9932212293719775</v>
      </c>
      <c r="F2450" s="11">
        <v>7.8262216205680302</v>
      </c>
    </row>
    <row r="2451" spans="1:6">
      <c r="A2451" s="94">
        <v>44469</v>
      </c>
      <c r="B2451" s="10">
        <v>4039.3</v>
      </c>
      <c r="C2451" s="11">
        <v>2.3772143999756246E-2</v>
      </c>
      <c r="D2451" s="11">
        <v>0.15422456286511288</v>
      </c>
      <c r="E2451" s="11">
        <v>2.0174672047926334</v>
      </c>
      <c r="F2451" s="11">
        <v>7.6102130198953732</v>
      </c>
    </row>
    <row r="2452" spans="1:6">
      <c r="A2452" s="94">
        <v>44470</v>
      </c>
      <c r="B2452" s="10">
        <v>4050.05</v>
      </c>
      <c r="C2452" s="11">
        <v>0.26613522144927071</v>
      </c>
      <c r="D2452" s="11">
        <v>0.26613522144927071</v>
      </c>
      <c r="E2452" s="11">
        <v>2.2889716170550356</v>
      </c>
      <c r="F2452" s="11">
        <v>7.5853366981006864</v>
      </c>
    </row>
    <row r="2453" spans="1:6">
      <c r="A2453" s="94">
        <v>44473</v>
      </c>
      <c r="B2453" s="10">
        <v>4033.15</v>
      </c>
      <c r="C2453" s="11">
        <v>-0.41727879902717646</v>
      </c>
      <c r="D2453" s="11">
        <v>-0.15225410343376877</v>
      </c>
      <c r="E2453" s="11">
        <v>1.8621414247541379</v>
      </c>
      <c r="F2453" s="11">
        <v>7.6663721279134789</v>
      </c>
    </row>
    <row r="2454" spans="1:6">
      <c r="A2454" s="94">
        <v>44474</v>
      </c>
      <c r="B2454" s="10">
        <v>4038.94</v>
      </c>
      <c r="C2454" s="11">
        <v>0.14356024447392812</v>
      </c>
      <c r="D2454" s="11">
        <v>-8.9124353229497189E-3</v>
      </c>
      <c r="E2454" s="11">
        <v>2.0083749640098736</v>
      </c>
      <c r="F2454" s="11">
        <v>7.4180456486933499</v>
      </c>
    </row>
    <row r="2455" spans="1:6">
      <c r="A2455" s="94">
        <v>44475</v>
      </c>
      <c r="B2455" s="10">
        <v>4035.78</v>
      </c>
      <c r="C2455" s="11">
        <v>-7.8238349665993301E-2</v>
      </c>
      <c r="D2455" s="11">
        <v>-8.7143812046641678E-2</v>
      </c>
      <c r="E2455" s="11">
        <v>1.9285652949169396</v>
      </c>
      <c r="F2455" s="11">
        <v>7.6497936777638831</v>
      </c>
    </row>
    <row r="2456" spans="1:6">
      <c r="A2456" s="94">
        <v>44476</v>
      </c>
      <c r="B2456" s="10">
        <v>4047.57</v>
      </c>
      <c r="C2456" s="11">
        <v>0.29213683600195495</v>
      </c>
      <c r="D2456" s="11">
        <v>0.20473844478003933</v>
      </c>
      <c r="E2456" s="11">
        <v>2.2263361805517023</v>
      </c>
      <c r="F2456" s="11">
        <v>7.8345544158785252</v>
      </c>
    </row>
    <row r="2457" spans="1:6">
      <c r="A2457" s="94">
        <v>44477</v>
      </c>
      <c r="B2457" s="10">
        <v>4060.84</v>
      </c>
      <c r="C2457" s="11">
        <v>0.32785103160661855</v>
      </c>
      <c r="D2457" s="11">
        <v>0.53326071348995807</v>
      </c>
      <c r="E2457" s="11">
        <v>2.5614862782932901</v>
      </c>
      <c r="F2457" s="11">
        <v>7.8103885415422125</v>
      </c>
    </row>
    <row r="2458" spans="1:6">
      <c r="A2458" s="94">
        <v>44480</v>
      </c>
      <c r="B2458" s="10">
        <v>4059.07</v>
      </c>
      <c r="C2458" s="11">
        <v>-4.358704110479783E-2</v>
      </c>
      <c r="D2458" s="11">
        <v>0.48944123981877752</v>
      </c>
      <c r="E2458" s="11">
        <v>2.516782761111469</v>
      </c>
      <c r="F2458" s="11">
        <v>7.4626905186130355</v>
      </c>
    </row>
    <row r="2459" spans="1:6">
      <c r="A2459" s="94">
        <v>44482</v>
      </c>
      <c r="B2459" s="10">
        <v>4056.52</v>
      </c>
      <c r="C2459" s="11">
        <v>-6.2822272096818566E-2</v>
      </c>
      <c r="D2459" s="11">
        <v>0.42631148961453924</v>
      </c>
      <c r="E2459" s="11">
        <v>2.4523793889003942</v>
      </c>
      <c r="F2459" s="11">
        <v>7.199069792024515</v>
      </c>
    </row>
    <row r="2460" spans="1:6">
      <c r="A2460" s="94">
        <v>44483</v>
      </c>
      <c r="B2460" s="10">
        <v>4061.11</v>
      </c>
      <c r="C2460" s="11">
        <v>0.11315117391261786</v>
      </c>
      <c r="D2460" s="11">
        <v>0.53994503998218146</v>
      </c>
      <c r="E2460" s="11">
        <v>2.5683054588803378</v>
      </c>
      <c r="F2460" s="11">
        <v>7.1793152955334838</v>
      </c>
    </row>
    <row r="2461" spans="1:6">
      <c r="A2461" s="94">
        <v>44484</v>
      </c>
      <c r="B2461" s="10">
        <v>4074.77</v>
      </c>
      <c r="C2461" s="11">
        <v>0.33636124113849419</v>
      </c>
      <c r="D2461" s="11">
        <v>0.87812244695861796</v>
      </c>
      <c r="E2461" s="11">
        <v>2.9133054841365524</v>
      </c>
      <c r="F2461" s="11">
        <v>7.5846864686468729</v>
      </c>
    </row>
    <row r="2462" spans="1:6">
      <c r="A2462" s="94">
        <v>44487</v>
      </c>
      <c r="B2462" s="10">
        <v>4078.05</v>
      </c>
      <c r="C2462" s="11">
        <v>8.0495340841335583E-2</v>
      </c>
      <c r="D2462" s="11">
        <v>0.9593246354566487</v>
      </c>
      <c r="E2462" s="11">
        <v>2.9961459001570878</v>
      </c>
      <c r="F2462" s="11">
        <v>7.680384877402191</v>
      </c>
    </row>
    <row r="2463" spans="1:6">
      <c r="A2463" s="94">
        <v>44488</v>
      </c>
      <c r="B2463" s="10">
        <v>4061.42</v>
      </c>
      <c r="C2463" s="11">
        <v>-0.40779294025331536</v>
      </c>
      <c r="D2463" s="11">
        <v>0.54761963706582151</v>
      </c>
      <c r="E2463" s="11">
        <v>2.57613488844326</v>
      </c>
      <c r="F2463" s="11">
        <v>7.3719719661500038</v>
      </c>
    </row>
    <row r="2464" spans="1:6">
      <c r="A2464" s="94">
        <v>44489</v>
      </c>
      <c r="B2464" s="10">
        <v>4059.05</v>
      </c>
      <c r="C2464" s="11">
        <v>-5.8353974718194923E-2</v>
      </c>
      <c r="D2464" s="11">
        <v>0.48894610452305809</v>
      </c>
      <c r="E2464" s="11">
        <v>2.5162776366235429</v>
      </c>
      <c r="F2464" s="11">
        <v>6.8950261111389244</v>
      </c>
    </row>
    <row r="2465" spans="1:6">
      <c r="A2465" s="94">
        <v>44490</v>
      </c>
      <c r="B2465" s="10">
        <v>4048.86</v>
      </c>
      <c r="C2465" s="11">
        <v>-0.25104396348899494</v>
      </c>
      <c r="D2465" s="11">
        <v>0.23667467135395359</v>
      </c>
      <c r="E2465" s="11">
        <v>2.2589167100231844</v>
      </c>
      <c r="F2465" s="11">
        <v>6.457617938295046</v>
      </c>
    </row>
    <row r="2466" spans="1:6">
      <c r="A2466" s="94">
        <v>44491</v>
      </c>
      <c r="B2466" s="10">
        <v>4033.16</v>
      </c>
      <c r="C2466" s="11">
        <v>-0.38776346922344551</v>
      </c>
      <c r="D2466" s="11">
        <v>-0.15200653578590906</v>
      </c>
      <c r="E2466" s="11">
        <v>1.862393986998101</v>
      </c>
      <c r="F2466" s="11">
        <v>5.9835079070598596</v>
      </c>
    </row>
    <row r="2467" spans="1:6">
      <c r="A2467" s="94">
        <v>44494</v>
      </c>
      <c r="B2467" s="10">
        <v>4043.06</v>
      </c>
      <c r="C2467" s="11">
        <v>0.24546509436769171</v>
      </c>
      <c r="D2467" s="11">
        <v>9.3085435595274824E-2</v>
      </c>
      <c r="E2467" s="11">
        <v>2.1124306085234634</v>
      </c>
      <c r="F2467" s="11">
        <v>6.2891874768325584</v>
      </c>
    </row>
    <row r="2468" spans="1:6">
      <c r="A2468" s="94">
        <v>44495</v>
      </c>
      <c r="B2468" s="10">
        <v>4027.86</v>
      </c>
      <c r="C2468" s="11">
        <v>-0.3759528673826229</v>
      </c>
      <c r="D2468" s="11">
        <v>-0.283217389151591</v>
      </c>
      <c r="E2468" s="11">
        <v>1.728535997696623</v>
      </c>
      <c r="F2468" s="11">
        <v>6.1804550523144153</v>
      </c>
    </row>
    <row r="2469" spans="1:6">
      <c r="A2469" s="94">
        <v>44496</v>
      </c>
      <c r="B2469" s="10">
        <v>4013.41</v>
      </c>
      <c r="C2469" s="11">
        <v>-0.35875129721490984</v>
      </c>
      <c r="D2469" s="11">
        <v>-0.64095264030896715</v>
      </c>
      <c r="E2469" s="11">
        <v>1.3635835551671693</v>
      </c>
      <c r="F2469" s="11">
        <v>5.9162415583113193</v>
      </c>
    </row>
    <row r="2470" spans="1:6">
      <c r="A2470" s="94">
        <v>44497</v>
      </c>
      <c r="B2470" s="10">
        <v>4012.41</v>
      </c>
      <c r="C2470" s="11">
        <v>-2.4916467542568377E-2</v>
      </c>
      <c r="D2470" s="11">
        <v>-0.66570940509494969</v>
      </c>
      <c r="E2470" s="11">
        <v>1.3383273307706611</v>
      </c>
      <c r="F2470" s="11">
        <v>6.9075126027134504</v>
      </c>
    </row>
    <row r="2471" spans="1:6">
      <c r="A2471" s="94">
        <v>44498</v>
      </c>
      <c r="B2471" s="10">
        <v>4009.78</v>
      </c>
      <c r="C2471" s="11">
        <v>-6.5546641544600437E-2</v>
      </c>
      <c r="D2471" s="11">
        <v>-0.73081969648206568</v>
      </c>
      <c r="E2471" s="11">
        <v>1.2719034606078594</v>
      </c>
      <c r="F2471" s="11">
        <v>7.1217140414618685</v>
      </c>
    </row>
    <row r="2472" spans="1:6">
      <c r="A2472" s="94">
        <v>44501</v>
      </c>
      <c r="B2472" s="10">
        <v>4023.42</v>
      </c>
      <c r="C2472" s="11">
        <v>0.34016828853453696</v>
      </c>
      <c r="D2472" s="11">
        <v>0.34016828853453696</v>
      </c>
      <c r="E2472" s="11">
        <v>1.6163983613761701</v>
      </c>
      <c r="F2472" s="11">
        <v>7.4861081427655574</v>
      </c>
    </row>
    <row r="2473" spans="1:6">
      <c r="A2473" s="94">
        <v>44503</v>
      </c>
      <c r="B2473" s="10">
        <v>4040.16</v>
      </c>
      <c r="C2473" s="11">
        <v>0.41606394559852156</v>
      </c>
      <c r="D2473" s="11">
        <v>0.75764755173599596</v>
      </c>
      <c r="E2473" s="11">
        <v>2.039187557773614</v>
      </c>
      <c r="F2473" s="11">
        <v>7.4453486516674605</v>
      </c>
    </row>
    <row r="2474" spans="1:6">
      <c r="A2474" s="94">
        <v>44504</v>
      </c>
      <c r="B2474" s="10">
        <v>4029.18</v>
      </c>
      <c r="C2474" s="11">
        <v>-0.27177141499347135</v>
      </c>
      <c r="D2474" s="11">
        <v>0.48381706727051998</v>
      </c>
      <c r="E2474" s="11">
        <v>1.7618742139000165</v>
      </c>
      <c r="F2474" s="11">
        <v>6.5774020505115605</v>
      </c>
    </row>
    <row r="2475" spans="1:6">
      <c r="A2475" s="94">
        <v>44505</v>
      </c>
      <c r="B2475" s="10">
        <v>4036.69</v>
      </c>
      <c r="C2475" s="11">
        <v>0.18639028288633952</v>
      </c>
      <c r="D2475" s="11">
        <v>0.67110913815719986</v>
      </c>
      <c r="E2475" s="11">
        <v>1.9515484591177579</v>
      </c>
      <c r="F2475" s="11">
        <v>5.8873368745491428</v>
      </c>
    </row>
    <row r="2476" spans="1:6">
      <c r="A2476" s="94">
        <v>44508</v>
      </c>
      <c r="B2476" s="10">
        <v>4035.95</v>
      </c>
      <c r="C2476" s="11">
        <v>-1.8331851095831908E-2</v>
      </c>
      <c r="D2476" s="11">
        <v>0.65265426033347396</v>
      </c>
      <c r="E2476" s="11">
        <v>1.9328588530643342</v>
      </c>
      <c r="F2476" s="11">
        <v>5.7331331819098663</v>
      </c>
    </row>
    <row r="2477" spans="1:6">
      <c r="A2477" s="94">
        <v>44509</v>
      </c>
      <c r="B2477" s="10">
        <v>4032.66</v>
      </c>
      <c r="C2477" s="11">
        <v>-8.1517362702709928E-2</v>
      </c>
      <c r="D2477" s="11">
        <v>0.57060487109017455</v>
      </c>
      <c r="E2477" s="11">
        <v>1.8497658747998358</v>
      </c>
      <c r="F2477" s="11">
        <v>5.6286785217548374</v>
      </c>
    </row>
    <row r="2478" spans="1:6">
      <c r="A2478" s="94">
        <v>44510</v>
      </c>
      <c r="B2478" s="10">
        <v>4045.02</v>
      </c>
      <c r="C2478" s="11">
        <v>0.306497448334353</v>
      </c>
      <c r="D2478" s="11">
        <v>0.87885120879449552</v>
      </c>
      <c r="E2478" s="11">
        <v>2.1619328083406053</v>
      </c>
      <c r="F2478" s="11">
        <v>6.0997201289452851</v>
      </c>
    </row>
    <row r="2479" spans="1:6">
      <c r="A2479" s="94">
        <v>44511</v>
      </c>
      <c r="B2479" s="10">
        <v>4062.03</v>
      </c>
      <c r="C2479" s="11">
        <v>0.42051708026165091</v>
      </c>
      <c r="D2479" s="11">
        <v>1.3030640084992218</v>
      </c>
      <c r="E2479" s="11">
        <v>2.5915411853251191</v>
      </c>
      <c r="F2479" s="11">
        <v>6.5070558436859161</v>
      </c>
    </row>
    <row r="2480" spans="1:6">
      <c r="A2480" s="94">
        <v>44512</v>
      </c>
      <c r="B2480" s="10">
        <v>4059.02</v>
      </c>
      <c r="C2480" s="11">
        <v>-7.4100880594185625E-2</v>
      </c>
      <c r="D2480" s="11">
        <v>1.2279975460000259</v>
      </c>
      <c r="E2480" s="11">
        <v>2.5155199498916536</v>
      </c>
      <c r="F2480" s="11">
        <v>6.9773448453988474</v>
      </c>
    </row>
    <row r="2481" spans="1:6">
      <c r="A2481" s="94">
        <v>44516</v>
      </c>
      <c r="B2481" s="10">
        <v>4051.69</v>
      </c>
      <c r="C2481" s="11">
        <v>-0.18058546151533683</v>
      </c>
      <c r="D2481" s="11">
        <v>1.0451944994488427</v>
      </c>
      <c r="E2481" s="11">
        <v>2.3303918250652922</v>
      </c>
      <c r="F2481" s="11">
        <v>6.0052431086087488</v>
      </c>
    </row>
    <row r="2482" spans="1:6">
      <c r="A2482" s="94">
        <v>44517</v>
      </c>
      <c r="B2482" s="10">
        <v>4037.47</v>
      </c>
      <c r="C2482" s="11">
        <v>-0.35096465919159936</v>
      </c>
      <c r="D2482" s="11">
        <v>0.6905615769443596</v>
      </c>
      <c r="E2482" s="11">
        <v>1.9712483141470116</v>
      </c>
      <c r="F2482" s="11">
        <v>5.5815461698783597</v>
      </c>
    </row>
    <row r="2483" spans="1:6">
      <c r="A2483" s="94">
        <v>44518</v>
      </c>
      <c r="B2483" s="10">
        <v>4037.78</v>
      </c>
      <c r="C2483" s="11">
        <v>7.6780756265826255E-3</v>
      </c>
      <c r="D2483" s="11">
        <v>0.69829267441106069</v>
      </c>
      <c r="E2483" s="11">
        <v>1.9790777437099338</v>
      </c>
      <c r="F2483" s="11">
        <v>5.8326453050258964</v>
      </c>
    </row>
    <row r="2484" spans="1:6">
      <c r="A2484" s="94">
        <v>44519</v>
      </c>
      <c r="B2484" s="10">
        <v>4038.26</v>
      </c>
      <c r="C2484" s="11">
        <v>1.1887720480063813E-2</v>
      </c>
      <c r="D2484" s="11">
        <v>0.71026340597240001</v>
      </c>
      <c r="E2484" s="11">
        <v>1.9912007314202729</v>
      </c>
      <c r="F2484" s="11">
        <v>5.6746070167817741</v>
      </c>
    </row>
    <row r="2485" spans="1:6">
      <c r="A2485" s="94">
        <v>44522</v>
      </c>
      <c r="B2485" s="10">
        <v>4034.06</v>
      </c>
      <c r="C2485" s="11">
        <v>-0.10400519035427269</v>
      </c>
      <c r="D2485" s="11">
        <v>0.60551950481073646</v>
      </c>
      <c r="E2485" s="11">
        <v>1.885124588954934</v>
      </c>
      <c r="F2485" s="11">
        <v>5.5964777266468646</v>
      </c>
    </row>
    <row r="2486" spans="1:6">
      <c r="A2486" s="94">
        <v>44523</v>
      </c>
      <c r="B2486" s="10">
        <v>4045.6</v>
      </c>
      <c r="C2486" s="11">
        <v>0.28606416364653775</v>
      </c>
      <c r="D2486" s="11">
        <v>0.89331584276444165</v>
      </c>
      <c r="E2486" s="11">
        <v>2.1765814184905752</v>
      </c>
      <c r="F2486" s="11">
        <v>5.6736643863347203</v>
      </c>
    </row>
    <row r="2487" spans="1:6">
      <c r="A2487" s="94">
        <v>44524</v>
      </c>
      <c r="B2487" s="10">
        <v>4048.5</v>
      </c>
      <c r="C2487" s="11">
        <v>7.1682815898754804E-2</v>
      </c>
      <c r="D2487" s="11">
        <v>0.96563901261415008</v>
      </c>
      <c r="E2487" s="11">
        <v>2.2498244692404468</v>
      </c>
      <c r="F2487" s="11">
        <v>5.2684951168523231</v>
      </c>
    </row>
    <row r="2488" spans="1:6">
      <c r="A2488" s="94">
        <v>44525</v>
      </c>
      <c r="B2488" s="10">
        <v>4058.96</v>
      </c>
      <c r="C2488" s="11">
        <v>0.25836729652957136</v>
      </c>
      <c r="D2488" s="11">
        <v>1.2265012045548529</v>
      </c>
      <c r="E2488" s="11">
        <v>2.5140045764278529</v>
      </c>
      <c r="F2488" s="11">
        <v>5.3325963352510941</v>
      </c>
    </row>
    <row r="2489" spans="1:6">
      <c r="A2489" s="94">
        <v>44526</v>
      </c>
      <c r="B2489" s="10">
        <v>4008.94</v>
      </c>
      <c r="C2489" s="11">
        <v>-1.2323353765496536</v>
      </c>
      <c r="D2489" s="11">
        <v>-2.0948780232332709E-2</v>
      </c>
      <c r="E2489" s="11">
        <v>1.250688232114805</v>
      </c>
      <c r="F2489" s="11">
        <v>3.9218176869337595</v>
      </c>
    </row>
    <row r="2490" spans="1:6">
      <c r="A2490" s="94">
        <v>44529</v>
      </c>
      <c r="B2490" s="10">
        <v>4018.61</v>
      </c>
      <c r="C2490" s="11">
        <v>0.2412108936526991</v>
      </c>
      <c r="D2490" s="11">
        <v>0.2202115826803519</v>
      </c>
      <c r="E2490" s="11">
        <v>1.4949159220289943</v>
      </c>
      <c r="F2490" s="11">
        <v>3.9173855479012865</v>
      </c>
    </row>
    <row r="2491" spans="1:6">
      <c r="A2491" s="94">
        <v>44530</v>
      </c>
      <c r="B2491" s="10">
        <v>3990.07</v>
      </c>
      <c r="C2491" s="11">
        <v>-0.71019581397547826</v>
      </c>
      <c r="D2491" s="11">
        <v>-0.49154816473722107</v>
      </c>
      <c r="E2491" s="11">
        <v>0.7741032777528023</v>
      </c>
      <c r="F2491" s="11">
        <v>3.5024189050725685</v>
      </c>
    </row>
    <row r="2492" spans="1:6">
      <c r="A2492" s="94">
        <v>44531</v>
      </c>
      <c r="B2492" s="10">
        <v>3979.51</v>
      </c>
      <c r="C2492" s="11">
        <v>-0.26465701102987849</v>
      </c>
      <c r="D2492" s="11">
        <v>-0.26465701102987849</v>
      </c>
      <c r="E2492" s="11">
        <v>0.50739754812574311</v>
      </c>
      <c r="F2492" s="11">
        <v>2.7832375540776111</v>
      </c>
    </row>
    <row r="2493" spans="1:6">
      <c r="A2493" s="94">
        <v>44532</v>
      </c>
      <c r="B2493" s="10">
        <v>4001.4</v>
      </c>
      <c r="C2493" s="11">
        <v>0.55006772190546727</v>
      </c>
      <c r="D2493" s="11">
        <v>0.28395491808415052</v>
      </c>
      <c r="E2493" s="11">
        <v>1.0602563001651744</v>
      </c>
      <c r="F2493" s="11">
        <v>3.1852455465357421</v>
      </c>
    </row>
    <row r="2494" spans="1:6">
      <c r="A2494" s="94">
        <v>44533</v>
      </c>
      <c r="B2494" s="10">
        <v>4002.43</v>
      </c>
      <c r="C2494" s="11">
        <v>2.5740990653266849E-2</v>
      </c>
      <c r="D2494" s="11">
        <v>0.30976900154633391</v>
      </c>
      <c r="E2494" s="11">
        <v>1.0862702112935718</v>
      </c>
      <c r="F2494" s="11">
        <v>3.0093939003989156</v>
      </c>
    </row>
    <row r="2495" spans="1:6">
      <c r="A2495" s="94">
        <v>44536</v>
      </c>
      <c r="B2495" s="10">
        <v>4019.49</v>
      </c>
      <c r="C2495" s="11">
        <v>0.42624105855693095</v>
      </c>
      <c r="D2495" s="11">
        <v>0.7373304227745292</v>
      </c>
      <c r="E2495" s="11">
        <v>1.5171413994979011</v>
      </c>
      <c r="F2495" s="11">
        <v>3.1267799323689838</v>
      </c>
    </row>
    <row r="2496" spans="1:6">
      <c r="A2496" s="94">
        <v>44537</v>
      </c>
      <c r="B2496" s="10">
        <v>4031.65</v>
      </c>
      <c r="C2496" s="11">
        <v>0.30252594234592145</v>
      </c>
      <c r="D2496" s="11">
        <v>1.0420869809301569</v>
      </c>
      <c r="E2496" s="11">
        <v>1.8242570881593867</v>
      </c>
      <c r="F2496" s="11">
        <v>3.5870648811420214</v>
      </c>
    </row>
    <row r="2497" spans="1:6">
      <c r="A2497" s="94">
        <v>44538</v>
      </c>
      <c r="B2497" s="10">
        <v>4040.97</v>
      </c>
      <c r="C2497" s="11">
        <v>0.23117086056576586</v>
      </c>
      <c r="D2497" s="11">
        <v>1.2756668429375839</v>
      </c>
      <c r="E2497" s="11">
        <v>2.0596450995347793</v>
      </c>
      <c r="F2497" s="11">
        <v>3.7098156769547419</v>
      </c>
    </row>
    <row r="2498" spans="1:6">
      <c r="A2498" s="94">
        <v>44539</v>
      </c>
      <c r="B2498" s="10">
        <v>4027.29</v>
      </c>
      <c r="C2498" s="11">
        <v>-0.33853258004884479</v>
      </c>
      <c r="D2498" s="11">
        <v>0.93281571501251381</v>
      </c>
      <c r="E2498" s="11">
        <v>1.7141399497906162</v>
      </c>
      <c r="F2498" s="11">
        <v>3.6417398823402225</v>
      </c>
    </row>
    <row r="2499" spans="1:6">
      <c r="A2499" s="94">
        <v>44540</v>
      </c>
      <c r="B2499" s="10">
        <v>4037.68</v>
      </c>
      <c r="C2499" s="11">
        <v>0.25798986415181968</v>
      </c>
      <c r="D2499" s="11">
        <v>1.1932121491602832</v>
      </c>
      <c r="E2499" s="11">
        <v>1.9765521212702808</v>
      </c>
      <c r="F2499" s="11">
        <v>3.6817913360552401</v>
      </c>
    </row>
    <row r="2500" spans="1:6">
      <c r="A2500" s="94">
        <v>44543</v>
      </c>
      <c r="B2500" s="10">
        <v>4028.23</v>
      </c>
      <c r="C2500" s="11">
        <v>-0.23404529333675983</v>
      </c>
      <c r="D2500" s="11">
        <v>0.95637419894889497</v>
      </c>
      <c r="E2500" s="11">
        <v>1.7378808007233459</v>
      </c>
      <c r="F2500" s="11">
        <v>3.3664011660131887</v>
      </c>
    </row>
    <row r="2501" spans="1:6">
      <c r="A2501" s="94">
        <v>44544</v>
      </c>
      <c r="B2501" s="10">
        <v>4019.14</v>
      </c>
      <c r="C2501" s="11">
        <v>-0.22565742273902289</v>
      </c>
      <c r="D2501" s="11">
        <v>0.72855864684078231</v>
      </c>
      <c r="E2501" s="11">
        <v>1.5083017209591265</v>
      </c>
      <c r="F2501" s="11">
        <v>3.1577650528347379</v>
      </c>
    </row>
    <row r="2502" spans="1:6">
      <c r="A2502" s="94">
        <v>44545</v>
      </c>
      <c r="B2502" s="10">
        <v>4031.45</v>
      </c>
      <c r="C2502" s="11">
        <v>0.30628442900719755</v>
      </c>
      <c r="D2502" s="11">
        <v>1.0370745375394286</v>
      </c>
      <c r="E2502" s="11">
        <v>1.8192058432800806</v>
      </c>
      <c r="F2502" s="11">
        <v>2.9505274636036027</v>
      </c>
    </row>
    <row r="2503" spans="1:6">
      <c r="A2503" s="94">
        <v>44546</v>
      </c>
      <c r="B2503" s="10">
        <v>4021.15</v>
      </c>
      <c r="C2503" s="11">
        <v>-0.25549120043656393</v>
      </c>
      <c r="D2503" s="11">
        <v>0.77893370291748365</v>
      </c>
      <c r="E2503" s="11">
        <v>1.559066731996106</v>
      </c>
      <c r="F2503" s="11">
        <v>2.3956792214042455</v>
      </c>
    </row>
    <row r="2504" spans="1:6">
      <c r="A2504" s="94">
        <v>44547</v>
      </c>
      <c r="B2504" s="10">
        <v>4017.55</v>
      </c>
      <c r="C2504" s="11">
        <v>-8.952662795468358E-2</v>
      </c>
      <c r="D2504" s="11">
        <v>0.6887097218845728</v>
      </c>
      <c r="E2504" s="11">
        <v>1.4681443241686853</v>
      </c>
      <c r="F2504" s="11">
        <v>2.0890189920057756</v>
      </c>
    </row>
    <row r="2505" spans="1:6">
      <c r="A2505" s="94">
        <v>44550</v>
      </c>
      <c r="B2505" s="10">
        <v>3996.12</v>
      </c>
      <c r="C2505" s="11">
        <v>-0.53340966509440868</v>
      </c>
      <c r="D2505" s="11">
        <v>0.15162641256920573</v>
      </c>
      <c r="E2505" s="11">
        <v>0.92690343535164477</v>
      </c>
      <c r="F2505" s="11">
        <v>1.5777633736225871</v>
      </c>
    </row>
    <row r="2506" spans="1:6">
      <c r="A2506" s="94">
        <v>44551</v>
      </c>
      <c r="B2506" s="10">
        <v>4015.29</v>
      </c>
      <c r="C2506" s="11">
        <v>0.47971532386414939</v>
      </c>
      <c r="D2506" s="11">
        <v>0.63206911156945544</v>
      </c>
      <c r="E2506" s="11">
        <v>1.4110652570325843</v>
      </c>
      <c r="F2506" s="11">
        <v>2.4345257228574502</v>
      </c>
    </row>
    <row r="2507" spans="1:6">
      <c r="A2507" s="94">
        <v>44552</v>
      </c>
      <c r="B2507" s="10">
        <v>4017.47</v>
      </c>
      <c r="C2507" s="11">
        <v>5.4292467044714243E-2</v>
      </c>
      <c r="D2507" s="11">
        <v>0.68670474452827701</v>
      </c>
      <c r="E2507" s="11">
        <v>1.4661238262169585</v>
      </c>
      <c r="F2507" s="11">
        <v>2.4684430546663805</v>
      </c>
    </row>
    <row r="2508" spans="1:6">
      <c r="A2508" s="94">
        <v>44553</v>
      </c>
      <c r="B2508" s="10">
        <v>4021.73</v>
      </c>
      <c r="C2508" s="11">
        <v>0.1060368839095327</v>
      </c>
      <c r="D2508" s="11">
        <v>0.79346978875056706</v>
      </c>
      <c r="E2508" s="11">
        <v>1.5737153421460759</v>
      </c>
      <c r="F2508" s="11">
        <v>2.2222504638690355</v>
      </c>
    </row>
    <row r="2509" spans="1:6">
      <c r="A2509" s="94">
        <v>44554</v>
      </c>
      <c r="B2509" s="10">
        <v>4021.88</v>
      </c>
      <c r="C2509" s="11">
        <v>3.7297381972445365E-3</v>
      </c>
      <c r="D2509" s="11">
        <v>0.79722912129360779</v>
      </c>
      <c r="E2509" s="11">
        <v>1.5775037758055444</v>
      </c>
      <c r="F2509" s="11">
        <v>2.1816509612526458</v>
      </c>
    </row>
    <row r="2510" spans="1:6">
      <c r="A2510" s="94">
        <v>44557</v>
      </c>
      <c r="B2510" s="10">
        <v>4032.68</v>
      </c>
      <c r="C2510" s="11">
        <v>0.26853113469322842</v>
      </c>
      <c r="D2510" s="11">
        <v>1.0679010643923403</v>
      </c>
      <c r="E2510" s="11">
        <v>1.850270999287762</v>
      </c>
      <c r="F2510" s="11">
        <v>2.4560405080271464</v>
      </c>
    </row>
    <row r="2511" spans="1:6">
      <c r="A2511" s="94">
        <v>44558</v>
      </c>
      <c r="B2511" s="10">
        <v>4032.76</v>
      </c>
      <c r="C2511" s="11">
        <v>1.9837924159604725E-3</v>
      </c>
      <c r="D2511" s="11">
        <v>1.0699060417486361</v>
      </c>
      <c r="E2511" s="11">
        <v>1.8522914972394888</v>
      </c>
      <c r="F2511" s="11">
        <v>2.2777362127341272</v>
      </c>
    </row>
    <row r="2512" spans="1:6">
      <c r="A2512" s="94">
        <v>44559</v>
      </c>
      <c r="B2512" s="10">
        <v>4030.47</v>
      </c>
      <c r="C2512" s="11">
        <v>-5.6784931411746342E-2</v>
      </c>
      <c r="D2512" s="11">
        <v>1.0125135649249106</v>
      </c>
      <c r="E2512" s="11">
        <v>1.7944547433714986</v>
      </c>
      <c r="F2512" s="11">
        <v>2.0323073067371356</v>
      </c>
    </row>
    <row r="2513" spans="1:6">
      <c r="A2513" s="94">
        <v>44560</v>
      </c>
      <c r="B2513" s="10">
        <v>4040.91</v>
      </c>
      <c r="C2513" s="11">
        <v>0.25902686287206933</v>
      </c>
      <c r="D2513" s="11">
        <v>1.2741631099203676</v>
      </c>
      <c r="E2513" s="11">
        <v>2.0581297260709785</v>
      </c>
      <c r="F2513" s="11">
        <v>2.0859754341466363</v>
      </c>
    </row>
    <row r="2514" spans="1:6">
      <c r="A2514" s="94">
        <v>44561</v>
      </c>
      <c r="B2514" s="10">
        <v>4040.03</v>
      </c>
      <c r="C2514" s="11">
        <v>-2.1777272940992631E-2</v>
      </c>
      <c r="D2514" s="11">
        <v>1.252108359001225</v>
      </c>
      <c r="E2514" s="11">
        <v>2.0359042486020718</v>
      </c>
      <c r="F2514" s="11">
        <v>2.0359042486020718</v>
      </c>
    </row>
    <row r="2515" spans="1:6">
      <c r="A2515" s="94">
        <v>44564</v>
      </c>
      <c r="B2515" s="10">
        <v>4040.78</v>
      </c>
      <c r="C2515" s="11">
        <v>1.8564218582528547E-2</v>
      </c>
      <c r="D2515" s="11">
        <v>1.8564218582528547E-2</v>
      </c>
      <c r="E2515" s="11">
        <v>1.8564218582528547E-2</v>
      </c>
      <c r="F2515" s="11">
        <v>2.0548464168994585</v>
      </c>
    </row>
    <row r="2516" spans="1:6">
      <c r="A2516" s="94">
        <v>44565</v>
      </c>
      <c r="B2516" s="10">
        <v>4038.01</v>
      </c>
      <c r="C2516" s="11">
        <v>-6.8551121318161101E-2</v>
      </c>
      <c r="D2516" s="11">
        <v>-4.9999628715624578E-2</v>
      </c>
      <c r="E2516" s="11">
        <v>-4.9999628715624578E-2</v>
      </c>
      <c r="F2516" s="11">
        <v>2.0916344734127623</v>
      </c>
    </row>
    <row r="2517" spans="1:6">
      <c r="A2517" s="94">
        <v>44566</v>
      </c>
      <c r="B2517" s="10">
        <v>4014.68</v>
      </c>
      <c r="C2517" s="11">
        <v>-0.57775983714751789</v>
      </c>
      <c r="D2517" s="11">
        <v>-0.6274705880897069</v>
      </c>
      <c r="E2517" s="11">
        <v>-0.6274705880897069</v>
      </c>
      <c r="F2517" s="11">
        <v>1.3378162799620341</v>
      </c>
    </row>
    <row r="2518" spans="1:6">
      <c r="A2518" s="94">
        <v>44567</v>
      </c>
      <c r="B2518" s="10">
        <v>4020.43</v>
      </c>
      <c r="C2518" s="11">
        <v>0.14322436657467907</v>
      </c>
      <c r="D2518" s="11">
        <v>-0.48514491229026957</v>
      </c>
      <c r="E2518" s="11">
        <v>-0.48514491229026957</v>
      </c>
      <c r="F2518" s="11">
        <v>1.8841483193447583</v>
      </c>
    </row>
    <row r="2519" spans="1:6">
      <c r="A2519" s="94">
        <v>44568</v>
      </c>
      <c r="B2519" s="10">
        <v>4022.59</v>
      </c>
      <c r="C2519" s="11">
        <v>5.3725596515796781E-2</v>
      </c>
      <c r="D2519" s="11">
        <v>-0.4316799627725576</v>
      </c>
      <c r="E2519" s="11">
        <v>-0.4316799627725576</v>
      </c>
      <c r="F2519" s="11">
        <v>1.5828642570159479</v>
      </c>
    </row>
    <row r="2520" spans="1:6">
      <c r="A2520" s="94">
        <v>44571</v>
      </c>
      <c r="B2520" s="10">
        <v>4020.86</v>
      </c>
      <c r="C2520" s="11">
        <v>-4.3007117305016163E-2</v>
      </c>
      <c r="D2520" s="11">
        <v>-0.47450142696959796</v>
      </c>
      <c r="E2520" s="11">
        <v>-0.47450142696959796</v>
      </c>
      <c r="F2520" s="11">
        <v>0.93508149643162231</v>
      </c>
    </row>
    <row r="2521" spans="1:6">
      <c r="A2521" s="94">
        <v>44572</v>
      </c>
      <c r="B2521" s="10">
        <v>4032.64</v>
      </c>
      <c r="C2521" s="11">
        <v>0.29297215023651457</v>
      </c>
      <c r="D2521" s="11">
        <v>-0.18291943376659292</v>
      </c>
      <c r="E2521" s="11">
        <v>-0.18291943376659292</v>
      </c>
      <c r="F2521" s="11">
        <v>1.6244222792312968</v>
      </c>
    </row>
    <row r="2522" spans="1:6">
      <c r="A2522" s="94">
        <v>44573</v>
      </c>
      <c r="B2522" s="10">
        <v>4042.77</v>
      </c>
      <c r="C2522" s="11">
        <v>0.25120020631645978</v>
      </c>
      <c r="D2522" s="11">
        <v>6.7821278554847098E-2</v>
      </c>
      <c r="E2522" s="11">
        <v>6.7821278554847098E-2</v>
      </c>
      <c r="F2522" s="11">
        <v>1.5715211721965217</v>
      </c>
    </row>
    <row r="2523" spans="1:6">
      <c r="A2523" s="94">
        <v>44574</v>
      </c>
      <c r="B2523" s="10">
        <v>4031.63</v>
      </c>
      <c r="C2523" s="11">
        <v>-0.2755536426756855</v>
      </c>
      <c r="D2523" s="11">
        <v>-0.20791924812439966</v>
      </c>
      <c r="E2523" s="11">
        <v>-0.20791924812439966</v>
      </c>
      <c r="F2523" s="11">
        <v>1.5350015614453927</v>
      </c>
    </row>
    <row r="2524" spans="1:6">
      <c r="A2524" s="94">
        <v>44575</v>
      </c>
      <c r="B2524" s="10">
        <v>4043.7</v>
      </c>
      <c r="C2524" s="11">
        <v>0.29938263183872937</v>
      </c>
      <c r="D2524" s="11">
        <v>9.0840909597189601E-2</v>
      </c>
      <c r="E2524" s="11">
        <v>9.0840909597189601E-2</v>
      </c>
      <c r="F2524" s="11">
        <v>1.4801541890019809</v>
      </c>
    </row>
    <row r="2525" spans="1:6">
      <c r="A2525" s="94">
        <v>44578</v>
      </c>
      <c r="B2525" s="10">
        <v>4044.11</v>
      </c>
      <c r="C2525" s="11">
        <v>1.0139228924010979E-2</v>
      </c>
      <c r="D2525" s="11">
        <v>0.10098934908899793</v>
      </c>
      <c r="E2525" s="11">
        <v>0.10098934908899793</v>
      </c>
      <c r="F2525" s="11">
        <v>1.9748902488533115</v>
      </c>
    </row>
    <row r="2526" spans="1:6">
      <c r="A2526" s="94">
        <v>44579</v>
      </c>
      <c r="B2526" s="10">
        <v>4044.11</v>
      </c>
      <c r="C2526" s="11">
        <v>0</v>
      </c>
      <c r="D2526" s="11">
        <v>0.10098934908899793</v>
      </c>
      <c r="E2526" s="11">
        <v>0.10098934908899793</v>
      </c>
      <c r="F2526" s="11">
        <v>1.9209201867995462</v>
      </c>
    </row>
    <row r="2527" spans="1:6">
      <c r="A2527" s="94">
        <v>44580</v>
      </c>
      <c r="B2527" s="10">
        <v>4050.58</v>
      </c>
      <c r="C2527" s="11">
        <v>0.159985757063974</v>
      </c>
      <c r="D2527" s="11">
        <v>0.26113667472764668</v>
      </c>
      <c r="E2527" s="11">
        <v>0.26113667472764668</v>
      </c>
      <c r="F2527" s="11">
        <v>1.9467788172343292</v>
      </c>
    </row>
    <row r="2528" spans="1:6">
      <c r="A2528" s="94">
        <v>44581</v>
      </c>
      <c r="B2528" s="10">
        <v>4064.28</v>
      </c>
      <c r="C2528" s="11">
        <v>0.33822316804013042</v>
      </c>
      <c r="D2528" s="11">
        <v>0.60024306750197098</v>
      </c>
      <c r="E2528" s="11">
        <v>0.60024306750197098</v>
      </c>
      <c r="F2528" s="11">
        <v>2.1566025215660201</v>
      </c>
    </row>
    <row r="2529" spans="1:6">
      <c r="A2529" s="94">
        <v>44582</v>
      </c>
      <c r="B2529" s="10">
        <v>4050.45</v>
      </c>
      <c r="C2529" s="11">
        <v>-0.34028167350675931</v>
      </c>
      <c r="D2529" s="11">
        <v>0.25791887684001313</v>
      </c>
      <c r="E2529" s="11">
        <v>0.25791887684001313</v>
      </c>
      <c r="F2529" s="11">
        <v>1.9999848905699391</v>
      </c>
    </row>
    <row r="2530" spans="1:6">
      <c r="A2530" s="94">
        <v>44585</v>
      </c>
      <c r="B2530" s="10">
        <v>4040.88</v>
      </c>
      <c r="C2530" s="11">
        <v>-0.23627004406917562</v>
      </c>
      <c r="D2530" s="11">
        <v>2.1039447726867166E-2</v>
      </c>
      <c r="E2530" s="11">
        <v>2.1039447726867166E-2</v>
      </c>
      <c r="F2530" s="11">
        <v>2.0511862129576786</v>
      </c>
    </row>
    <row r="2531" spans="1:6">
      <c r="A2531" s="94">
        <v>44586</v>
      </c>
      <c r="B2531" s="10">
        <v>4053.68</v>
      </c>
      <c r="C2531" s="11">
        <v>0.31676268535565377</v>
      </c>
      <c r="D2531" s="11">
        <v>0.33786877820214389</v>
      </c>
      <c r="E2531" s="11">
        <v>0.33786877820214389</v>
      </c>
      <c r="F2531" s="11">
        <v>2.4512913571697492</v>
      </c>
    </row>
    <row r="2532" spans="1:6">
      <c r="A2532" s="94">
        <v>44587</v>
      </c>
      <c r="B2532" s="10">
        <v>4069.02</v>
      </c>
      <c r="C2532" s="11">
        <v>0.37842158236467416</v>
      </c>
      <c r="D2532" s="11">
        <v>0.71756892894359048</v>
      </c>
      <c r="E2532" s="11">
        <v>0.71756892894359048</v>
      </c>
      <c r="F2532" s="11">
        <v>2.9698911343587264</v>
      </c>
    </row>
    <row r="2533" spans="1:6">
      <c r="A2533" s="94">
        <v>44588</v>
      </c>
      <c r="B2533" s="10">
        <v>4077.83</v>
      </c>
      <c r="C2533" s="11">
        <v>0.2165140500661078</v>
      </c>
      <c r="D2533" s="11">
        <v>0.93563661655977626</v>
      </c>
      <c r="E2533" s="11">
        <v>0.93563661655977626</v>
      </c>
      <c r="F2533" s="11">
        <v>3.8799955165175648</v>
      </c>
    </row>
    <row r="2534" spans="1:6">
      <c r="A2534" s="94">
        <v>44589</v>
      </c>
      <c r="B2534" s="10">
        <v>4080.12</v>
      </c>
      <c r="C2534" s="11">
        <v>5.6157318966221226E-2</v>
      </c>
      <c r="D2534" s="11">
        <v>0.99231936396511067</v>
      </c>
      <c r="E2534" s="11">
        <v>0.99231936396511067</v>
      </c>
      <c r="F2534" s="11">
        <v>3.2811036577648389</v>
      </c>
    </row>
    <row r="2535" spans="1:6">
      <c r="A2535" s="94">
        <v>44592</v>
      </c>
      <c r="B2535" s="10">
        <v>4091</v>
      </c>
      <c r="C2535" s="11">
        <v>0.26665882376009087</v>
      </c>
      <c r="D2535" s="11">
        <v>1.2616242948690903</v>
      </c>
      <c r="E2535" s="11">
        <v>1.2616242948690903</v>
      </c>
      <c r="F2535" s="11">
        <v>4.2308927015444864</v>
      </c>
    </row>
    <row r="2536" spans="1:6">
      <c r="A2536" s="94">
        <v>44593</v>
      </c>
      <c r="B2536" s="10">
        <v>4096.58</v>
      </c>
      <c r="C2536" s="11">
        <v>0.13639696895624276</v>
      </c>
      <c r="D2536" s="11">
        <v>0.13639696895624276</v>
      </c>
      <c r="E2536" s="11">
        <v>1.3997420811231454</v>
      </c>
      <c r="F2536" s="11">
        <v>3.6106853625101687</v>
      </c>
    </row>
    <row r="2537" spans="1:6">
      <c r="A2537" s="94">
        <v>44594</v>
      </c>
      <c r="B2537" s="10">
        <v>4092.98</v>
      </c>
      <c r="C2537" s="11">
        <v>-8.7878181312217585E-2</v>
      </c>
      <c r="D2537" s="11">
        <v>4.8398924468351368E-2</v>
      </c>
      <c r="E2537" s="11">
        <v>1.3106338319269772</v>
      </c>
      <c r="F2537" s="11">
        <v>3.0302572622463941</v>
      </c>
    </row>
    <row r="2538" spans="1:6">
      <c r="A2538" s="94">
        <v>44595</v>
      </c>
      <c r="B2538" s="10">
        <v>4094.44</v>
      </c>
      <c r="C2538" s="11">
        <v>3.5670831521295021E-2</v>
      </c>
      <c r="D2538" s="11">
        <v>8.4087020288436953E-2</v>
      </c>
      <c r="E2538" s="11">
        <v>1.34677217743433</v>
      </c>
      <c r="F2538" s="11">
        <v>2.702743378592265</v>
      </c>
    </row>
    <row r="2539" spans="1:6">
      <c r="A2539" s="94">
        <v>44596</v>
      </c>
      <c r="B2539" s="10">
        <v>4111.68</v>
      </c>
      <c r="C2539" s="11">
        <v>0.42105880169205356</v>
      </c>
      <c r="D2539" s="11">
        <v>0.50549987778050198</v>
      </c>
      <c r="E2539" s="11">
        <v>1.7735016819182103</v>
      </c>
      <c r="F2539" s="11">
        <v>3.0444589243647124</v>
      </c>
    </row>
    <row r="2540" spans="1:6">
      <c r="A2540" s="94">
        <v>44599</v>
      </c>
      <c r="B2540" s="10">
        <v>4108.1000000000004</v>
      </c>
      <c r="C2540" s="11">
        <v>-8.7069032609543573E-2</v>
      </c>
      <c r="D2540" s="11">
        <v>0.41799071131753962</v>
      </c>
      <c r="E2540" s="11">
        <v>1.6848884785509055</v>
      </c>
      <c r="F2540" s="11">
        <v>2.5343436763707539</v>
      </c>
    </row>
    <row r="2541" spans="1:6">
      <c r="A2541" s="94">
        <v>44600</v>
      </c>
      <c r="B2541" s="10">
        <v>4109.29</v>
      </c>
      <c r="C2541" s="11">
        <v>2.8967162435189486E-2</v>
      </c>
      <c r="D2541" s="11">
        <v>0.4470789538010278</v>
      </c>
      <c r="E2541" s="11">
        <v>1.7143437053685151</v>
      </c>
      <c r="F2541" s="11">
        <v>2.4178272702802373</v>
      </c>
    </row>
    <row r="2542" spans="1:6">
      <c r="A2542" s="94">
        <v>44601</v>
      </c>
      <c r="B2542" s="10">
        <v>4113.45</v>
      </c>
      <c r="C2542" s="11">
        <v>0.1012340331298045</v>
      </c>
      <c r="D2542" s="11">
        <v>0.54876558298704303</v>
      </c>
      <c r="E2542" s="11">
        <v>1.8173132377729884</v>
      </c>
      <c r="F2542" s="11">
        <v>2.5989898360042396</v>
      </c>
    </row>
    <row r="2543" spans="1:6">
      <c r="A2543" s="94">
        <v>44602</v>
      </c>
      <c r="B2543" s="10">
        <v>4128.21</v>
      </c>
      <c r="C2543" s="11">
        <v>0.35882288589870193</v>
      </c>
      <c r="D2543" s="11">
        <v>0.90955756538744215</v>
      </c>
      <c r="E2543" s="11">
        <v>2.1826570594772665</v>
      </c>
      <c r="F2543" s="11">
        <v>3.2122168246356608</v>
      </c>
    </row>
    <row r="2544" spans="1:6">
      <c r="A2544" s="94">
        <v>44603</v>
      </c>
      <c r="B2544" s="10">
        <v>4122.6400000000003</v>
      </c>
      <c r="C2544" s="11">
        <v>-0.13492530660987878</v>
      </c>
      <c r="D2544" s="11">
        <v>0.773405035443675</v>
      </c>
      <c r="E2544" s="11">
        <v>2.0447867961376653</v>
      </c>
      <c r="F2544" s="11">
        <v>2.8074392901851875</v>
      </c>
    </row>
    <row r="2545" spans="1:6">
      <c r="A2545" s="94">
        <v>44606</v>
      </c>
      <c r="B2545" s="10">
        <v>4133.21</v>
      </c>
      <c r="C2545" s="11">
        <v>0.25638910989074226</v>
      </c>
      <c r="D2545" s="11">
        <v>1.031777071620632</v>
      </c>
      <c r="E2545" s="11">
        <v>2.3064185166941753</v>
      </c>
      <c r="F2545" s="11">
        <v>2.9411325190778825</v>
      </c>
    </row>
    <row r="2546" spans="1:6">
      <c r="A2546" s="94">
        <v>44607</v>
      </c>
      <c r="B2546" s="10">
        <v>4144.05</v>
      </c>
      <c r="C2546" s="11">
        <v>0.26226589019189284</v>
      </c>
      <c r="D2546" s="11">
        <v>1.2967489611342087</v>
      </c>
      <c r="E2546" s="11">
        <v>2.5747333559404284</v>
      </c>
      <c r="F2546" s="11">
        <v>3.2111119966526713</v>
      </c>
    </row>
    <row r="2547" spans="1:6">
      <c r="A2547" s="94">
        <v>44608</v>
      </c>
      <c r="B2547" s="10">
        <v>4145.22</v>
      </c>
      <c r="C2547" s="11">
        <v>2.823325008143307E-2</v>
      </c>
      <c r="D2547" s="11">
        <v>1.3253483255927678</v>
      </c>
      <c r="E2547" s="11">
        <v>2.6036935369291747</v>
      </c>
      <c r="F2547" s="11">
        <v>3.2402518480145082</v>
      </c>
    </row>
    <row r="2548" spans="1:6">
      <c r="A2548" s="94">
        <v>44609</v>
      </c>
      <c r="B2548" s="10">
        <v>4132.01</v>
      </c>
      <c r="C2548" s="11">
        <v>-0.31868031129831387</v>
      </c>
      <c r="D2548" s="11">
        <v>1.0024443901246682</v>
      </c>
      <c r="E2548" s="11">
        <v>2.2767157669621341</v>
      </c>
      <c r="F2548" s="11">
        <v>2.6632246907936308</v>
      </c>
    </row>
    <row r="2549" spans="1:6" ht="15" customHeight="1">
      <c r="A2549" s="94">
        <v>44610</v>
      </c>
      <c r="B2549" s="10">
        <v>4125.03</v>
      </c>
      <c r="C2549" s="11">
        <v>-0.16892505100424282</v>
      </c>
      <c r="D2549" s="11">
        <v>0.83182595942312698</v>
      </c>
      <c r="E2549" s="11">
        <v>2.1039447726873162</v>
      </c>
      <c r="F2549" s="11">
        <v>2.6724511282686825</v>
      </c>
    </row>
    <row r="2550" spans="1:6">
      <c r="A2550" s="94">
        <v>44613</v>
      </c>
      <c r="B2550" s="10">
        <v>4118.7700000000004</v>
      </c>
      <c r="C2550" s="11">
        <v>-0.15175647207412712</v>
      </c>
      <c r="D2550" s="11">
        <v>0.678807137619164</v>
      </c>
      <c r="E2550" s="11">
        <v>1.9489954282517763</v>
      </c>
      <c r="F2550" s="11">
        <v>2.3973607402656194</v>
      </c>
    </row>
    <row r="2551" spans="1:6">
      <c r="A2551" s="94">
        <v>44614</v>
      </c>
      <c r="B2551" s="10">
        <v>4128.67</v>
      </c>
      <c r="C2551" s="11">
        <v>0.24036302099896822</v>
      </c>
      <c r="D2551" s="11">
        <v>0.92080175996089864</v>
      </c>
      <c r="E2551" s="11">
        <v>2.194043113541233</v>
      </c>
      <c r="F2551" s="11">
        <v>3.5335627018677096</v>
      </c>
    </row>
    <row r="2552" spans="1:6">
      <c r="A2552" s="94">
        <v>44615</v>
      </c>
      <c r="B2552" s="10">
        <v>4132.58</v>
      </c>
      <c r="C2552" s="11">
        <v>9.4703621263025894E-2</v>
      </c>
      <c r="D2552" s="11">
        <v>1.0163774138352455</v>
      </c>
      <c r="E2552" s="11">
        <v>2.2908245730848487</v>
      </c>
      <c r="F2552" s="11">
        <v>3.4759224390048304</v>
      </c>
    </row>
    <row r="2553" spans="1:6">
      <c r="A2553" s="94">
        <v>44616</v>
      </c>
      <c r="B2553" s="10">
        <v>4131.29</v>
      </c>
      <c r="C2553" s="11">
        <v>-3.1215366671666356E-2</v>
      </c>
      <c r="D2553" s="11">
        <v>0.98484478122708996</v>
      </c>
      <c r="E2553" s="11">
        <v>2.2588941171228782</v>
      </c>
      <c r="F2553" s="11">
        <v>3.2600490894457712</v>
      </c>
    </row>
    <row r="2554" spans="1:6">
      <c r="A2554" s="94">
        <v>44617</v>
      </c>
      <c r="B2554" s="10">
        <v>4140.33</v>
      </c>
      <c r="C2554" s="11">
        <v>0.21881785108284202</v>
      </c>
      <c r="D2554" s="11">
        <v>1.2058176484966987</v>
      </c>
      <c r="E2554" s="11">
        <v>2.4826548317710362</v>
      </c>
      <c r="F2554" s="11">
        <v>4.965432618323895</v>
      </c>
    </row>
    <row r="2555" spans="1:6">
      <c r="A2555" s="94">
        <v>44622</v>
      </c>
      <c r="B2555" s="10">
        <v>4137.29</v>
      </c>
      <c r="C2555" s="11">
        <v>-7.3424099045249491E-2</v>
      </c>
      <c r="D2555" s="11">
        <v>-7.3424099045249491E-2</v>
      </c>
      <c r="E2555" s="11">
        <v>2.4074078657831732</v>
      </c>
      <c r="F2555" s="11">
        <v>4.6072509462537825</v>
      </c>
    </row>
    <row r="2556" spans="1:6">
      <c r="A2556" s="94">
        <v>44623</v>
      </c>
      <c r="B2556" s="10">
        <v>4139.42</v>
      </c>
      <c r="C2556" s="11">
        <v>5.1482975570960043E-2</v>
      </c>
      <c r="D2556" s="11">
        <v>-2.1978924385246401E-2</v>
      </c>
      <c r="E2556" s="11">
        <v>2.4601302465575792</v>
      </c>
      <c r="F2556" s="11">
        <v>4.9431604993357636</v>
      </c>
    </row>
    <row r="2557" spans="1:6">
      <c r="A2557" s="94">
        <v>44624</v>
      </c>
      <c r="B2557" s="10">
        <v>4128.34</v>
      </c>
      <c r="C2557" s="11">
        <v>-0.26767034995240913</v>
      </c>
      <c r="D2557" s="11">
        <v>-0.28959044327383499</v>
      </c>
      <c r="E2557" s="11">
        <v>2.1858748573649223</v>
      </c>
      <c r="F2557" s="11">
        <v>4.697826583145237</v>
      </c>
    </row>
    <row r="2558" spans="1:6">
      <c r="A2558" s="94">
        <v>44627</v>
      </c>
      <c r="B2558" s="10">
        <v>4121.3599999999997</v>
      </c>
      <c r="C2558" s="11">
        <v>-0.16907522151762278</v>
      </c>
      <c r="D2558" s="11">
        <v>-0.45817603910800475</v>
      </c>
      <c r="E2558" s="11">
        <v>2.0131038630901044</v>
      </c>
      <c r="F2558" s="11">
        <v>3.9484868127350303</v>
      </c>
    </row>
    <row r="2559" spans="1:6">
      <c r="A2559" s="94">
        <v>44628</v>
      </c>
      <c r="B2559" s="10">
        <v>4139.88</v>
      </c>
      <c r="C2559" s="11">
        <v>0.44936622862357112</v>
      </c>
      <c r="D2559" s="11">
        <v>-1.0868698871824289E-2</v>
      </c>
      <c r="E2559" s="11">
        <v>2.4715163006215235</v>
      </c>
      <c r="F2559" s="11">
        <v>5.3922155155076146</v>
      </c>
    </row>
    <row r="2560" spans="1:6">
      <c r="A2560" s="94">
        <v>44629</v>
      </c>
      <c r="B2560" s="10">
        <v>4163.01</v>
      </c>
      <c r="C2560" s="11">
        <v>0.55871184672020568</v>
      </c>
      <c r="D2560" s="11">
        <v>0.54778242314019732</v>
      </c>
      <c r="E2560" s="11">
        <v>3.0440368017069286</v>
      </c>
      <c r="F2560" s="11">
        <v>5.8156529519268307</v>
      </c>
    </row>
    <row r="2561" spans="1:6">
      <c r="A2561" s="94">
        <v>44630</v>
      </c>
      <c r="B2561" s="10">
        <v>4174.9399999999996</v>
      </c>
      <c r="C2561" s="11">
        <v>0.28657149514412783</v>
      </c>
      <c r="D2561" s="11">
        <v>0.83592370656444537</v>
      </c>
      <c r="E2561" s="11">
        <v>3.3393316386264305</v>
      </c>
      <c r="F2561" s="11">
        <v>6.187447064478957</v>
      </c>
    </row>
    <row r="2562" spans="1:6">
      <c r="A2562" s="94">
        <v>44631</v>
      </c>
      <c r="B2562" s="10">
        <v>4163.25</v>
      </c>
      <c r="C2562" s="11">
        <v>-0.28000402400991664</v>
      </c>
      <c r="D2562" s="11">
        <v>0.55357906253850064</v>
      </c>
      <c r="E2562" s="11">
        <v>3.0499773516533324</v>
      </c>
      <c r="F2562" s="11">
        <v>5.0922373230477103</v>
      </c>
    </row>
    <row r="2563" spans="1:6">
      <c r="A2563" s="94">
        <v>44634</v>
      </c>
      <c r="B2563" s="10">
        <v>4161.62</v>
      </c>
      <c r="C2563" s="11">
        <v>-3.9152104725881376E-2</v>
      </c>
      <c r="D2563" s="11">
        <v>0.51421021995832206</v>
      </c>
      <c r="E2563" s="11">
        <v>3.0096311166006195</v>
      </c>
      <c r="F2563" s="11">
        <v>5.0927410699630027</v>
      </c>
    </row>
    <row r="2564" spans="1:6">
      <c r="A2564" s="94">
        <v>44635</v>
      </c>
      <c r="B2564" s="10">
        <v>4163.17</v>
      </c>
      <c r="C2564" s="11">
        <v>3.724511127878305E-2</v>
      </c>
      <c r="D2564" s="11">
        <v>0.55164684940571806</v>
      </c>
      <c r="E2564" s="11">
        <v>3.0479971683378571</v>
      </c>
      <c r="F2564" s="11">
        <v>5.0257949772323229</v>
      </c>
    </row>
    <row r="2565" spans="1:6">
      <c r="A2565" s="94">
        <v>44636</v>
      </c>
      <c r="B2565" s="10">
        <v>4180.2700000000004</v>
      </c>
      <c r="C2565" s="11">
        <v>0.41074469694968307</v>
      </c>
      <c r="D2565" s="11">
        <v>0.9646574065352409</v>
      </c>
      <c r="E2565" s="11">
        <v>3.4712613520196722</v>
      </c>
      <c r="F2565" s="11">
        <v>5.5442499772766496</v>
      </c>
    </row>
    <row r="2566" spans="1:6">
      <c r="A2566" s="94">
        <v>44637</v>
      </c>
      <c r="B2566" s="10">
        <v>4197.38</v>
      </c>
      <c r="C2566" s="11">
        <v>0.40930370526304216</v>
      </c>
      <c r="D2566" s="11">
        <v>1.3779094903063394</v>
      </c>
      <c r="E2566" s="11">
        <v>3.8947730586158968</v>
      </c>
      <c r="F2566" s="11">
        <v>5.5721558211597966</v>
      </c>
    </row>
    <row r="2567" spans="1:6">
      <c r="A2567" s="94">
        <v>44638</v>
      </c>
      <c r="B2567" s="10">
        <v>4216.1499999999996</v>
      </c>
      <c r="C2567" s="11">
        <v>0.44718371936778301</v>
      </c>
      <c r="D2567" s="11">
        <v>1.8312549965823877</v>
      </c>
      <c r="E2567" s="11">
        <v>4.3593735690081292</v>
      </c>
      <c r="F2567" s="11">
        <v>6.7517578218959873</v>
      </c>
    </row>
    <row r="2568" spans="1:6">
      <c r="A2568" s="94">
        <v>44641</v>
      </c>
      <c r="B2568" s="10">
        <v>4239.96</v>
      </c>
      <c r="C2568" s="11">
        <v>0.56473322818211269</v>
      </c>
      <c r="D2568" s="11">
        <v>2.4063299302229613</v>
      </c>
      <c r="E2568" s="11">
        <v>4.9487256282750414</v>
      </c>
      <c r="F2568" s="11">
        <v>7.1072927113304818</v>
      </c>
    </row>
    <row r="2569" spans="1:6">
      <c r="A2569" s="94">
        <v>44642</v>
      </c>
      <c r="B2569" s="10">
        <v>4259.92</v>
      </c>
      <c r="C2569" s="11">
        <v>0.47075915810526059</v>
      </c>
      <c r="D2569" s="11">
        <v>2.8884171068489728</v>
      </c>
      <c r="E2569" s="11">
        <v>5.4427813654849055</v>
      </c>
      <c r="F2569" s="11">
        <v>7.8479871795196443</v>
      </c>
    </row>
    <row r="2570" spans="1:6">
      <c r="A2570" s="94">
        <v>44643</v>
      </c>
      <c r="B2570" s="10">
        <v>4266.1400000000003</v>
      </c>
      <c r="C2570" s="11">
        <v>0.14601213168323746</v>
      </c>
      <c r="D2570" s="11">
        <v>3.0386466779218191</v>
      </c>
      <c r="E2570" s="11">
        <v>5.5967406182627411</v>
      </c>
      <c r="F2570" s="11">
        <v>8.4662420706050021</v>
      </c>
    </row>
    <row r="2571" spans="1:6">
      <c r="A2571" s="94">
        <v>44644</v>
      </c>
      <c r="B2571" s="10">
        <v>4284.17</v>
      </c>
      <c r="C2571" s="11">
        <v>0.42263029342684</v>
      </c>
      <c r="D2571" s="11">
        <v>3.4741192127197618</v>
      </c>
      <c r="E2571" s="11">
        <v>6.0430244329868765</v>
      </c>
      <c r="F2571" s="11">
        <v>9.4436071018009891</v>
      </c>
    </row>
    <row r="2572" spans="1:6">
      <c r="A2572" s="94">
        <v>44645</v>
      </c>
      <c r="B2572" s="10">
        <v>4306.04</v>
      </c>
      <c r="C2572" s="11">
        <v>0.5104839443812903</v>
      </c>
      <c r="D2572" s="11">
        <v>4.0023379778906465</v>
      </c>
      <c r="E2572" s="11">
        <v>6.5843570468536061</v>
      </c>
      <c r="F2572" s="11">
        <v>9.5157799429790746</v>
      </c>
    </row>
    <row r="2573" spans="1:6">
      <c r="A2573" s="94">
        <v>44648</v>
      </c>
      <c r="B2573" s="10">
        <v>4301.17</v>
      </c>
      <c r="C2573" s="11">
        <v>-0.11309695218808535</v>
      </c>
      <c r="D2573" s="11">
        <v>3.8847145034333064</v>
      </c>
      <c r="E2573" s="11">
        <v>6.4638133875243531</v>
      </c>
      <c r="F2573" s="11">
        <v>9.0206525265633886</v>
      </c>
    </row>
    <row r="2574" spans="1:6">
      <c r="A2574" s="94">
        <v>44649</v>
      </c>
      <c r="B2574" s="10">
        <v>4303.43</v>
      </c>
      <c r="C2574" s="11">
        <v>5.2543842721863854E-2</v>
      </c>
      <c r="D2574" s="11">
        <v>3.939299524434059</v>
      </c>
      <c r="E2574" s="11">
        <v>6.5197535661863926</v>
      </c>
      <c r="F2574" s="11">
        <v>9.1169333674791631</v>
      </c>
    </row>
    <row r="2575" spans="1:6">
      <c r="A2575" s="94">
        <v>44650</v>
      </c>
      <c r="B2575" s="10">
        <v>4294.8599999999997</v>
      </c>
      <c r="C2575" s="11">
        <v>-0.19914347392662179</v>
      </c>
      <c r="D2575" s="11">
        <v>3.7323111925861019</v>
      </c>
      <c r="E2575" s="11">
        <v>6.3076264285166106</v>
      </c>
      <c r="F2575" s="11">
        <v>8.5992141155765811</v>
      </c>
    </row>
    <row r="2576" spans="1:6">
      <c r="A2576" s="94">
        <v>44651</v>
      </c>
      <c r="B2576" s="10">
        <v>4287.32</v>
      </c>
      <c r="C2576" s="11">
        <v>-0.17555869108655253</v>
      </c>
      <c r="D2576" s="11">
        <v>3.5502001048225651</v>
      </c>
      <c r="E2576" s="11">
        <v>6.1209941510335097</v>
      </c>
      <c r="F2576" s="11">
        <v>8.1771479900283559</v>
      </c>
    </row>
    <row r="2577" spans="1:6">
      <c r="A2577" s="94">
        <v>44652</v>
      </c>
      <c r="B2577" s="10">
        <v>4315.72</v>
      </c>
      <c r="C2577" s="11">
        <v>0.66241848054262586</v>
      </c>
      <c r="D2577" s="11">
        <v>0.66241848054262586</v>
      </c>
      <c r="E2577" s="11">
        <v>6.8239592280255446</v>
      </c>
      <c r="F2577" s="11">
        <v>8.8036868590099182</v>
      </c>
    </row>
    <row r="2578" spans="1:6">
      <c r="A2578" s="94">
        <v>44655</v>
      </c>
      <c r="B2578" s="10">
        <v>4321.24</v>
      </c>
      <c r="C2578" s="11">
        <v>0.12790449797484005</v>
      </c>
      <c r="D2578" s="11">
        <v>0.79117024154951032</v>
      </c>
      <c r="E2578" s="11">
        <v>6.9605918767929875</v>
      </c>
      <c r="F2578" s="11">
        <v>8.9428516684650461</v>
      </c>
    </row>
    <row r="2579" spans="1:6">
      <c r="A2579" s="94">
        <v>44656</v>
      </c>
      <c r="B2579" s="10">
        <v>4319.8599999999997</v>
      </c>
      <c r="C2579" s="11">
        <v>-3.1935277836914189E-2</v>
      </c>
      <c r="D2579" s="11">
        <v>0.75898230129778366</v>
      </c>
      <c r="E2579" s="11">
        <v>6.9264337146011101</v>
      </c>
      <c r="F2579" s="11">
        <v>8.5160204478942791</v>
      </c>
    </row>
    <row r="2580" spans="1:6">
      <c r="A2580" s="94">
        <v>44657</v>
      </c>
      <c r="B2580" s="10">
        <v>4309.53</v>
      </c>
      <c r="C2580" s="11">
        <v>-0.23912811989277305</v>
      </c>
      <c r="D2580" s="11">
        <v>0.51803924129758538</v>
      </c>
      <c r="E2580" s="11">
        <v>6.670742543991004</v>
      </c>
      <c r="F2580" s="11">
        <v>8.2214588136027231</v>
      </c>
    </row>
    <row r="2581" spans="1:6">
      <c r="A2581" s="94">
        <v>44658</v>
      </c>
      <c r="B2581" s="10">
        <v>4315.01</v>
      </c>
      <c r="C2581" s="11">
        <v>0.12716003833366241</v>
      </c>
      <c r="D2581" s="11">
        <v>0.64585801852907743</v>
      </c>
      <c r="E2581" s="11">
        <v>6.8063851011007426</v>
      </c>
      <c r="F2581" s="11">
        <v>8.356624303468152</v>
      </c>
    </row>
    <row r="2582" spans="1:6">
      <c r="A2582" s="94">
        <v>44659</v>
      </c>
      <c r="B2582" s="10">
        <v>4327.76</v>
      </c>
      <c r="C2582" s="11">
        <v>0.295480195874398</v>
      </c>
      <c r="D2582" s="11">
        <v>0.94324659694169366</v>
      </c>
      <c r="E2582" s="11">
        <v>7.1219768170038389</v>
      </c>
      <c r="F2582" s="11">
        <v>8.4559210493341475</v>
      </c>
    </row>
    <row r="2583" spans="1:6">
      <c r="A2583" s="94">
        <v>44662</v>
      </c>
      <c r="B2583" s="10">
        <v>4318.84</v>
      </c>
      <c r="C2583" s="11">
        <v>-0.20611124461615837</v>
      </c>
      <c r="D2583" s="11">
        <v>0.73519121502478857</v>
      </c>
      <c r="E2583" s="11">
        <v>6.9011863773288828</v>
      </c>
      <c r="F2583" s="11">
        <v>8.1738259236067599</v>
      </c>
    </row>
    <row r="2584" spans="1:6">
      <c r="A2584" s="94">
        <v>44663</v>
      </c>
      <c r="B2584" s="10">
        <v>4315.58</v>
      </c>
      <c r="C2584" s="11">
        <v>-7.5483231608497459E-2</v>
      </c>
      <c r="D2584" s="11">
        <v>0.6591530373286858</v>
      </c>
      <c r="E2584" s="11">
        <v>6.8204939072234572</v>
      </c>
      <c r="F2584" s="11">
        <v>7.9696674781024823</v>
      </c>
    </row>
    <row r="2585" spans="1:6">
      <c r="A2585" s="94">
        <v>44664</v>
      </c>
      <c r="B2585" s="10">
        <v>4320.88</v>
      </c>
      <c r="C2585" s="11">
        <v>0.12281083886755972</v>
      </c>
      <c r="D2585" s="11">
        <v>0.78277338757080095</v>
      </c>
      <c r="E2585" s="11">
        <v>6.9516810518733818</v>
      </c>
      <c r="F2585" s="11">
        <v>8.1198484628588918</v>
      </c>
    </row>
    <row r="2586" spans="1:6">
      <c r="A2586" s="94">
        <v>44665</v>
      </c>
      <c r="B2586" s="10">
        <v>4331.49</v>
      </c>
      <c r="C2586" s="11">
        <v>0.24555183203420761</v>
      </c>
      <c r="D2586" s="11">
        <v>1.0302473339988572</v>
      </c>
      <c r="E2586" s="11">
        <v>7.2143028640876405</v>
      </c>
      <c r="F2586" s="11">
        <v>8.3715088481294266</v>
      </c>
    </row>
    <row r="2587" spans="1:6">
      <c r="A2587" s="94">
        <v>44669</v>
      </c>
      <c r="B2587" s="10">
        <v>4335.1400000000003</v>
      </c>
      <c r="C2587" s="11">
        <v>8.4266614952377417E-2</v>
      </c>
      <c r="D2587" s="11">
        <v>1.1153821035052358</v>
      </c>
      <c r="E2587" s="11">
        <v>7.3046487278559891</v>
      </c>
      <c r="F2587" s="11">
        <v>8.0796597408166591</v>
      </c>
    </row>
    <row r="2588" spans="1:6">
      <c r="A2588" s="94">
        <v>44670</v>
      </c>
      <c r="B2588" s="10">
        <v>4343.38</v>
      </c>
      <c r="C2588" s="11">
        <v>0.19007459966691176</v>
      </c>
      <c r="D2588" s="11">
        <v>1.3075767612401368</v>
      </c>
      <c r="E2588" s="11">
        <v>7.5086076093494381</v>
      </c>
      <c r="F2588" s="11">
        <v>8.3218195875003111</v>
      </c>
    </row>
    <row r="2589" spans="1:6">
      <c r="A2589" s="94">
        <v>44671</v>
      </c>
      <c r="B2589" s="10">
        <v>4347.1899999999996</v>
      </c>
      <c r="C2589" s="11">
        <v>8.7719702167432523E-2</v>
      </c>
      <c r="D2589" s="11">
        <v>1.3964434658481295</v>
      </c>
      <c r="E2589" s="11">
        <v>7.6029138397486928</v>
      </c>
      <c r="F2589" s="11">
        <v>8.804058636992762</v>
      </c>
    </row>
    <row r="2590" spans="1:6">
      <c r="A2590" s="94">
        <v>44673</v>
      </c>
      <c r="B2590" s="10">
        <v>4339.1400000000003</v>
      </c>
      <c r="C2590" s="11">
        <v>-0.18517709140846161</v>
      </c>
      <c r="D2590" s="11">
        <v>1.2086804810464535</v>
      </c>
      <c r="E2590" s="11">
        <v>7.4036578936295117</v>
      </c>
      <c r="F2590" s="11">
        <v>8.7133207728693929</v>
      </c>
    </row>
    <row r="2591" spans="1:6">
      <c r="A2591" s="94">
        <v>44676</v>
      </c>
      <c r="B2591" s="10">
        <v>4332.0600000000004</v>
      </c>
      <c r="C2591" s="11">
        <v>-0.16316597298081659</v>
      </c>
      <c r="D2591" s="11">
        <v>1.0435423527985099</v>
      </c>
      <c r="E2591" s="11">
        <v>7.2284116702103773</v>
      </c>
      <c r="F2591" s="11">
        <v>8.1155412690173012</v>
      </c>
    </row>
    <row r="2592" spans="1:6">
      <c r="A2592" s="94">
        <v>44677</v>
      </c>
      <c r="B2592" s="10">
        <v>4324.09</v>
      </c>
      <c r="C2592" s="11">
        <v>-0.18397713789745085</v>
      </c>
      <c r="D2592" s="11">
        <v>0.85764533554761879</v>
      </c>
      <c r="E2592" s="11">
        <v>7.0311359074066271</v>
      </c>
      <c r="F2592" s="11">
        <v>7.7021365626696925</v>
      </c>
    </row>
    <row r="2593" spans="1:6">
      <c r="A2593" s="94">
        <v>44678</v>
      </c>
      <c r="B2593" s="10">
        <v>4330.6099999999997</v>
      </c>
      <c r="C2593" s="11">
        <v>0.15078317056305135</v>
      </c>
      <c r="D2593" s="11">
        <v>1.0097216909398021</v>
      </c>
      <c r="E2593" s="11">
        <v>7.1925208476174562</v>
      </c>
      <c r="F2593" s="11">
        <v>7.9839518055465408</v>
      </c>
    </row>
    <row r="2594" spans="1:6">
      <c r="A2594" s="94">
        <v>44679</v>
      </c>
      <c r="B2594" s="10">
        <v>4346.4799999999996</v>
      </c>
      <c r="C2594" s="11">
        <v>0.36646107592233079</v>
      </c>
      <c r="D2594" s="11">
        <v>1.3798830038345589</v>
      </c>
      <c r="E2594" s="11">
        <v>7.5853397128238909</v>
      </c>
      <c r="F2594" s="11">
        <v>8.1082156652547255</v>
      </c>
    </row>
    <row r="2595" spans="1:6">
      <c r="A2595" s="94">
        <v>44680</v>
      </c>
      <c r="B2595" s="10">
        <v>4345.76</v>
      </c>
      <c r="C2595" s="11">
        <v>-1.656512856378356E-2</v>
      </c>
      <c r="D2595" s="11">
        <v>1.3630892958771623</v>
      </c>
      <c r="E2595" s="11">
        <v>7.5675180629846794</v>
      </c>
      <c r="F2595" s="11">
        <v>8.2615660180412664</v>
      </c>
    </row>
    <row r="2596" spans="1:6">
      <c r="A2596" s="94">
        <v>44683</v>
      </c>
      <c r="B2596" s="10">
        <v>4338.55</v>
      </c>
      <c r="C2596" s="11">
        <v>-0.16590883988071292</v>
      </c>
      <c r="D2596" s="11">
        <v>-0.16590883988071292</v>
      </c>
      <c r="E2596" s="11">
        <v>7.3890540416779116</v>
      </c>
      <c r="F2596" s="11">
        <v>8.0819505098240541</v>
      </c>
    </row>
    <row r="2597" spans="1:6">
      <c r="A2597" s="94">
        <v>44684</v>
      </c>
      <c r="B2597" s="10">
        <v>4344.2299999999996</v>
      </c>
      <c r="C2597" s="11">
        <v>0.13091931636144416</v>
      </c>
      <c r="D2597" s="11">
        <v>-3.5206730238224182E-2</v>
      </c>
      <c r="E2597" s="11">
        <v>7.529647057076283</v>
      </c>
      <c r="F2597" s="11">
        <v>8.2291126878462748</v>
      </c>
    </row>
    <row r="2598" spans="1:6">
      <c r="A2598" s="94">
        <v>44685</v>
      </c>
      <c r="B2598" s="10">
        <v>4367.72</v>
      </c>
      <c r="C2598" s="11">
        <v>0.54071722721864557</v>
      </c>
      <c r="D2598" s="11">
        <v>0.50532012812487537</v>
      </c>
      <c r="E2598" s="11">
        <v>8.1110783830813169</v>
      </c>
      <c r="F2598" s="11">
        <v>9.1905432127777242</v>
      </c>
    </row>
    <row r="2599" spans="1:6">
      <c r="A2599" s="94">
        <v>44686</v>
      </c>
      <c r="B2599" s="10">
        <v>4353.47</v>
      </c>
      <c r="C2599" s="11">
        <v>-0.32625717765790707</v>
      </c>
      <c r="D2599" s="11">
        <v>0.17741430727882257</v>
      </c>
      <c r="E2599" s="11">
        <v>7.7583582300131404</v>
      </c>
      <c r="F2599" s="11">
        <v>8.5112163509471586</v>
      </c>
    </row>
    <row r="2600" spans="1:6">
      <c r="A2600" s="94">
        <v>44687</v>
      </c>
      <c r="B2600" s="10">
        <v>4353.09</v>
      </c>
      <c r="C2600" s="11">
        <v>-8.7286693143617811E-3</v>
      </c>
      <c r="D2600" s="11">
        <v>0.16867015205626057</v>
      </c>
      <c r="E2600" s="11">
        <v>7.7489523592646492</v>
      </c>
      <c r="F2600" s="11">
        <v>8.4312050236511116</v>
      </c>
    </row>
    <row r="2601" spans="1:6">
      <c r="A2601" s="94">
        <v>44690</v>
      </c>
      <c r="B2601" s="10">
        <v>4329.8100000000004</v>
      </c>
      <c r="C2601" s="11">
        <v>-0.53479252668793276</v>
      </c>
      <c r="D2601" s="11">
        <v>-0.36702440999962782</v>
      </c>
      <c r="E2601" s="11">
        <v>7.1727190144627695</v>
      </c>
      <c r="F2601" s="11">
        <v>7.2366889405144796</v>
      </c>
    </row>
    <row r="2602" spans="1:6">
      <c r="A2602" s="94">
        <v>44691</v>
      </c>
      <c r="B2602" s="10">
        <v>4333.87</v>
      </c>
      <c r="C2602" s="11">
        <v>9.3768548735373436E-2</v>
      </c>
      <c r="D2602" s="11">
        <v>-0.27360001472700457</v>
      </c>
      <c r="E2602" s="11">
        <v>7.2732133177228819</v>
      </c>
      <c r="F2602" s="11">
        <v>7.6424989506155949</v>
      </c>
    </row>
    <row r="2603" spans="1:6">
      <c r="A2603" s="94">
        <v>44692</v>
      </c>
      <c r="B2603" s="10">
        <v>4339.92</v>
      </c>
      <c r="C2603" s="11">
        <v>0.13959809592811734</v>
      </c>
      <c r="D2603" s="11">
        <v>-0.13438385920989671</v>
      </c>
      <c r="E2603" s="11">
        <v>7.4229646809553351</v>
      </c>
      <c r="F2603" s="11">
        <v>7.6684148634769134</v>
      </c>
    </row>
    <row r="2604" spans="1:6">
      <c r="A2604" s="94">
        <v>44693</v>
      </c>
      <c r="B2604" s="10">
        <v>4339.0200000000004</v>
      </c>
      <c r="C2604" s="11">
        <v>-2.0737709450857622E-2</v>
      </c>
      <c r="D2604" s="11">
        <v>-0.15509370052648741</v>
      </c>
      <c r="E2604" s="11">
        <v>7.4006876186563098</v>
      </c>
      <c r="F2604" s="11">
        <v>8.4521827807021666</v>
      </c>
    </row>
    <row r="2605" spans="1:6">
      <c r="A2605" s="94">
        <v>44694</v>
      </c>
      <c r="B2605" s="10">
        <v>4362.08</v>
      </c>
      <c r="C2605" s="11">
        <v>0.53145641181648884</v>
      </c>
      <c r="D2605" s="11">
        <v>0.37553845587421364</v>
      </c>
      <c r="E2605" s="11">
        <v>7.9714754593406489</v>
      </c>
      <c r="F2605" s="11">
        <v>8.960201030631687</v>
      </c>
    </row>
    <row r="2606" spans="1:6">
      <c r="A2606" s="94">
        <v>44697</v>
      </c>
      <c r="B2606" s="10">
        <v>4367.99</v>
      </c>
      <c r="C2606" s="11">
        <v>0.13548582327695957</v>
      </c>
      <c r="D2606" s="11">
        <v>0.5115330805198548</v>
      </c>
      <c r="E2606" s="11">
        <v>8.1177615017710139</v>
      </c>
      <c r="F2606" s="11">
        <v>8.6437655299007368</v>
      </c>
    </row>
    <row r="2607" spans="1:6">
      <c r="A2607" s="94">
        <v>44698</v>
      </c>
      <c r="B2607" s="10">
        <v>4377.25</v>
      </c>
      <c r="C2607" s="11">
        <v>0.21199682233705719</v>
      </c>
      <c r="D2607" s="11">
        <v>0.72461433673280951</v>
      </c>
      <c r="E2607" s="11">
        <v>8.3469677205367141</v>
      </c>
      <c r="F2607" s="11">
        <v>8.6193205786744045</v>
      </c>
    </row>
    <row r="2608" spans="1:6">
      <c r="A2608" s="94">
        <v>44699</v>
      </c>
      <c r="B2608" s="10">
        <v>4361.8500000000004</v>
      </c>
      <c r="C2608" s="11">
        <v>-0.3518190644811181</v>
      </c>
      <c r="D2608" s="11">
        <v>0.37024594087109453</v>
      </c>
      <c r="E2608" s="11">
        <v>7.9657824323086768</v>
      </c>
      <c r="F2608" s="11">
        <v>8.3369140552234313</v>
      </c>
    </row>
    <row r="2609" spans="1:6">
      <c r="A2609" s="94">
        <v>44700</v>
      </c>
      <c r="B2609" s="10">
        <v>4365.84</v>
      </c>
      <c r="C2609" s="11">
        <v>9.147494755665786E-2</v>
      </c>
      <c r="D2609" s="11">
        <v>0.46205957070799553</v>
      </c>
      <c r="E2609" s="11">
        <v>8.0645440751677668</v>
      </c>
      <c r="F2609" s="11">
        <v>8.6857159927706142</v>
      </c>
    </row>
    <row r="2610" spans="1:6">
      <c r="A2610" s="94">
        <v>44701</v>
      </c>
      <c r="B2610" s="10">
        <v>4370.28</v>
      </c>
      <c r="C2610" s="11">
        <v>0.10169864218567692</v>
      </c>
      <c r="D2610" s="11">
        <v>0.56422812120318078</v>
      </c>
      <c r="E2610" s="11">
        <v>8.17444424917635</v>
      </c>
      <c r="F2610" s="11">
        <v>8.548449992672813</v>
      </c>
    </row>
    <row r="2611" spans="1:6">
      <c r="A2611" s="94">
        <v>44704</v>
      </c>
      <c r="B2611" s="10">
        <v>4381.87</v>
      </c>
      <c r="C2611" s="11">
        <v>0.26520039905910675</v>
      </c>
      <c r="D2611" s="11">
        <v>0.83092485549132178</v>
      </c>
      <c r="E2611" s="11">
        <v>8.4613233070051308</v>
      </c>
      <c r="F2611" s="11">
        <v>8.8433498515841471</v>
      </c>
    </row>
    <row r="2612" spans="1:6">
      <c r="A2612" s="94">
        <v>44705</v>
      </c>
      <c r="B2612" s="10">
        <v>4372.8999999999996</v>
      </c>
      <c r="C2612" s="11">
        <v>-0.20470712275809655</v>
      </c>
      <c r="D2612" s="11">
        <v>0.62451677036927666</v>
      </c>
      <c r="E2612" s="11">
        <v>8.2392952527580157</v>
      </c>
      <c r="F2612" s="11">
        <v>8.2502809670216504</v>
      </c>
    </row>
    <row r="2613" spans="1:6">
      <c r="A2613" s="94">
        <v>44706</v>
      </c>
      <c r="B2613" s="10">
        <v>4378.21</v>
      </c>
      <c r="C2613" s="11">
        <v>0.12142971483455334</v>
      </c>
      <c r="D2613" s="11">
        <v>0.74670483413716848</v>
      </c>
      <c r="E2613" s="11">
        <v>8.370729920322372</v>
      </c>
      <c r="F2613" s="11">
        <v>8.6202319667555649</v>
      </c>
    </row>
    <row r="2614" spans="1:6">
      <c r="A2614" s="94">
        <v>44707</v>
      </c>
      <c r="B2614" s="10">
        <v>4391.18</v>
      </c>
      <c r="C2614" s="11">
        <v>0.2962397874930689</v>
      </c>
      <c r="D2614" s="11">
        <v>1.0451566584440908</v>
      </c>
      <c r="E2614" s="11">
        <v>8.6917671403430106</v>
      </c>
      <c r="F2614" s="11">
        <v>8.7636475320506548</v>
      </c>
    </row>
    <row r="2615" spans="1:6">
      <c r="A2615" s="94">
        <v>44708</v>
      </c>
      <c r="B2615" s="10">
        <v>4393.8100000000004</v>
      </c>
      <c r="C2615" s="11">
        <v>5.9892785082826805E-2</v>
      </c>
      <c r="D2615" s="11">
        <v>1.1056754169581406</v>
      </c>
      <c r="E2615" s="11">
        <v>8.7568656668391078</v>
      </c>
      <c r="F2615" s="11">
        <v>8.5199501092902974</v>
      </c>
    </row>
    <row r="2616" spans="1:6">
      <c r="A2616" s="94">
        <v>44711</v>
      </c>
      <c r="B2616" s="10">
        <v>4387.34</v>
      </c>
      <c r="C2616" s="11">
        <v>-0.14725261219762364</v>
      </c>
      <c r="D2616" s="11">
        <v>0.95679466882663267</v>
      </c>
      <c r="E2616" s="11">
        <v>8.5967183412004378</v>
      </c>
      <c r="F2616" s="11">
        <v>8.1427363636587877</v>
      </c>
    </row>
    <row r="2617" spans="1:6">
      <c r="A2617" s="94">
        <v>44712</v>
      </c>
      <c r="B2617" s="10">
        <v>4393.6899999999996</v>
      </c>
      <c r="C2617" s="11">
        <v>0.14473462280104599</v>
      </c>
      <c r="D2617" s="11">
        <v>1.1029141047825819</v>
      </c>
      <c r="E2617" s="11">
        <v>8.7538953918658855</v>
      </c>
      <c r="F2617" s="11">
        <v>8.1422537707241958</v>
      </c>
    </row>
    <row r="2618" spans="1:6">
      <c r="A2618" s="94">
        <v>44713</v>
      </c>
      <c r="B2618" s="10">
        <v>4398.8599999999997</v>
      </c>
      <c r="C2618" s="11">
        <v>0.11766874768133206</v>
      </c>
      <c r="D2618" s="11">
        <v>0.11766874768133206</v>
      </c>
      <c r="E2618" s="11">
        <v>8.8818647386281757</v>
      </c>
      <c r="F2618" s="11">
        <v>7.979812361001315</v>
      </c>
    </row>
    <row r="2619" spans="1:6">
      <c r="A2619" s="94">
        <v>44714</v>
      </c>
      <c r="B2619" s="10">
        <v>4407.08</v>
      </c>
      <c r="C2619" s="11">
        <v>0.18686659725475341</v>
      </c>
      <c r="D2619" s="11">
        <v>0.3047552285209143</v>
      </c>
      <c r="E2619" s="11">
        <v>9.0853285742927614</v>
      </c>
      <c r="F2619" s="11">
        <v>8.0691119710055261</v>
      </c>
    </row>
    <row r="2620" spans="1:6">
      <c r="A2620" s="94">
        <v>44715</v>
      </c>
      <c r="B2620" s="10">
        <v>4405.95</v>
      </c>
      <c r="C2620" s="11">
        <v>-2.5640560189510442E-2</v>
      </c>
      <c r="D2620" s="11">
        <v>0.27903652738359153</v>
      </c>
      <c r="E2620" s="11">
        <v>9.0573584849617426</v>
      </c>
      <c r="F2620" s="11">
        <v>8.0414024453043353</v>
      </c>
    </row>
    <row r="2621" spans="1:6">
      <c r="A2621" s="94">
        <v>44718</v>
      </c>
      <c r="B2621" s="10">
        <v>4404.67</v>
      </c>
      <c r="C2621" s="11">
        <v>-2.9051623372933211E-2</v>
      </c>
      <c r="D2621" s="11">
        <v>0.24990383936964733</v>
      </c>
      <c r="E2621" s="11">
        <v>9.025675551914226</v>
      </c>
      <c r="F2621" s="11">
        <v>7.9454277213843572</v>
      </c>
    </row>
    <row r="2622" spans="1:6">
      <c r="A2622" s="94">
        <v>44719</v>
      </c>
      <c r="B2622" s="10">
        <v>4406.1499999999996</v>
      </c>
      <c r="C2622" s="11">
        <v>3.3600701074076866E-2</v>
      </c>
      <c r="D2622" s="11">
        <v>0.28358850988576823</v>
      </c>
      <c r="E2622" s="11">
        <v>9.0623089432503967</v>
      </c>
      <c r="F2622" s="11">
        <v>7.9481004378045395</v>
      </c>
    </row>
    <row r="2623" spans="1:6">
      <c r="A2623" s="94">
        <v>44720</v>
      </c>
      <c r="B2623" s="10">
        <v>4410.66</v>
      </c>
      <c r="C2623" s="11">
        <v>0.10235693292330872</v>
      </c>
      <c r="D2623" s="11">
        <v>0.38623571530991274</v>
      </c>
      <c r="E2623" s="11">
        <v>9.1739417776600654</v>
      </c>
      <c r="F2623" s="11">
        <v>8.2166069233543517</v>
      </c>
    </row>
    <row r="2624" spans="1:6">
      <c r="A2624" s="94">
        <v>44721</v>
      </c>
      <c r="B2624" s="10">
        <v>4410.74</v>
      </c>
      <c r="C2624" s="11">
        <v>1.813787505722253E-3</v>
      </c>
      <c r="D2624" s="11">
        <v>0.38805650831079674</v>
      </c>
      <c r="E2624" s="11">
        <v>9.1759219609755185</v>
      </c>
      <c r="F2624" s="11">
        <v>8.2831288328496946</v>
      </c>
    </row>
    <row r="2625" spans="1:6">
      <c r="A2625" s="94">
        <v>44722</v>
      </c>
      <c r="B2625" s="10">
        <v>4411.45</v>
      </c>
      <c r="C2625" s="11">
        <v>1.6097072146625813E-2</v>
      </c>
      <c r="D2625" s="11">
        <v>0.40421604619351736</v>
      </c>
      <c r="E2625" s="11">
        <v>9.1934960879003214</v>
      </c>
      <c r="F2625" s="11">
        <v>8.2354586472806357</v>
      </c>
    </row>
    <row r="2626" spans="1:6">
      <c r="A2626" s="94">
        <v>44725</v>
      </c>
      <c r="B2626" s="10">
        <v>4410.41</v>
      </c>
      <c r="C2626" s="11">
        <v>-2.3575015017740508E-2</v>
      </c>
      <c r="D2626" s="11">
        <v>0.38054573718220297</v>
      </c>
      <c r="E2626" s="11">
        <v>9.1677537047992086</v>
      </c>
      <c r="F2626" s="11">
        <v>8.3851862774009689</v>
      </c>
    </row>
    <row r="2627" spans="1:6">
      <c r="A2627" s="94">
        <v>44726</v>
      </c>
      <c r="B2627" s="10">
        <v>4404.92</v>
      </c>
      <c r="C2627" s="11">
        <v>-0.12447822311303369</v>
      </c>
      <c r="D2627" s="11">
        <v>0.25559381749737931</v>
      </c>
      <c r="E2627" s="11">
        <v>9.0318636247750597</v>
      </c>
      <c r="F2627" s="11">
        <v>7.9531418488383521</v>
      </c>
    </row>
    <row r="2628" spans="1:6">
      <c r="A2628" s="94">
        <v>44727</v>
      </c>
      <c r="B2628" s="10">
        <v>4411.04</v>
      </c>
      <c r="C2628" s="11">
        <v>0.13893555388064804</v>
      </c>
      <c r="D2628" s="11">
        <v>0.39488448206406179</v>
      </c>
      <c r="E2628" s="11">
        <v>9.1833476484085352</v>
      </c>
      <c r="F2628" s="11">
        <v>8.1065713788548202</v>
      </c>
    </row>
    <row r="2629" spans="1:6">
      <c r="A2629" s="94">
        <v>44729</v>
      </c>
      <c r="B2629" s="10">
        <v>4393.67</v>
      </c>
      <c r="C2629" s="11">
        <v>-0.39378468569770675</v>
      </c>
      <c r="D2629" s="11">
        <v>-4.5519825020434723E-4</v>
      </c>
      <c r="E2629" s="11">
        <v>8.7534003460370222</v>
      </c>
      <c r="F2629" s="11">
        <v>8.0494792627294753</v>
      </c>
    </row>
    <row r="2630" spans="1:6">
      <c r="A2630" s="94">
        <v>44732</v>
      </c>
      <c r="B2630" s="10">
        <v>4393.54</v>
      </c>
      <c r="C2630" s="11">
        <v>-2.9588020948323468E-3</v>
      </c>
      <c r="D2630" s="11">
        <v>-3.4139868766214221E-3</v>
      </c>
      <c r="E2630" s="11">
        <v>8.7501825481493878</v>
      </c>
      <c r="F2630" s="11">
        <v>8.0872168686851218</v>
      </c>
    </row>
    <row r="2631" spans="1:6">
      <c r="A2631" s="94">
        <v>44733</v>
      </c>
      <c r="B2631" s="10">
        <v>4391.22</v>
      </c>
      <c r="C2631" s="11">
        <v>-5.2804799774208711E-2</v>
      </c>
      <c r="D2631" s="11">
        <v>-5.6216983901902218E-2</v>
      </c>
      <c r="E2631" s="11">
        <v>8.6927572320007584</v>
      </c>
      <c r="F2631" s="11">
        <v>7.6403409216257767</v>
      </c>
    </row>
    <row r="2632" spans="1:6">
      <c r="A2632" s="94">
        <v>44734</v>
      </c>
      <c r="B2632" s="10">
        <v>4381.46</v>
      </c>
      <c r="C2632" s="11">
        <v>-0.22226169492760572</v>
      </c>
      <c r="D2632" s="11">
        <v>-0.2783537300082517</v>
      </c>
      <c r="E2632" s="11">
        <v>8.4511748675133447</v>
      </c>
      <c r="F2632" s="11">
        <v>7.3324285791276145</v>
      </c>
    </row>
    <row r="2633" spans="1:6">
      <c r="A2633" s="94">
        <v>44735</v>
      </c>
      <c r="B2633" s="10">
        <v>4374.66</v>
      </c>
      <c r="C2633" s="11">
        <v>-0.15519940841637325</v>
      </c>
      <c r="D2633" s="11">
        <v>-0.43312113508234829</v>
      </c>
      <c r="E2633" s="11">
        <v>8.2828592856983629</v>
      </c>
      <c r="F2633" s="11">
        <v>7.0926551984978881</v>
      </c>
    </row>
    <row r="2634" spans="1:6">
      <c r="A2634" s="94">
        <v>44736</v>
      </c>
      <c r="B2634" s="10">
        <v>4375.66</v>
      </c>
      <c r="C2634" s="11">
        <v>2.2858919321722126E-2</v>
      </c>
      <c r="D2634" s="11">
        <v>-0.41036122257145369</v>
      </c>
      <c r="E2634" s="11">
        <v>8.3076115771417491</v>
      </c>
      <c r="F2634" s="11">
        <v>6.8518975255612125</v>
      </c>
    </row>
    <row r="2635" spans="1:6">
      <c r="A2635" s="94">
        <v>44739</v>
      </c>
      <c r="B2635" s="10">
        <v>4382.5200000000004</v>
      </c>
      <c r="C2635" s="11">
        <v>0.15677634916790861</v>
      </c>
      <c r="D2635" s="11">
        <v>-0.25422822274668855</v>
      </c>
      <c r="E2635" s="11">
        <v>8.4774122964433438</v>
      </c>
      <c r="F2635" s="11">
        <v>7.149720421800021</v>
      </c>
    </row>
    <row r="2636" spans="1:6">
      <c r="A2636" s="94">
        <v>44740</v>
      </c>
      <c r="B2636" s="10">
        <v>4383.74</v>
      </c>
      <c r="C2636" s="11">
        <v>2.7837864972646287E-2</v>
      </c>
      <c r="D2636" s="11">
        <v>-0.2264611294834129</v>
      </c>
      <c r="E2636" s="11">
        <v>8.5076100920042474</v>
      </c>
      <c r="F2636" s="11">
        <v>7.0630644712226465</v>
      </c>
    </row>
    <row r="2637" spans="1:6">
      <c r="A2637" s="94">
        <v>44741</v>
      </c>
      <c r="B2637" s="10">
        <v>4380.2299999999996</v>
      </c>
      <c r="C2637" s="11">
        <v>-8.0068617208139958E-2</v>
      </c>
      <c r="D2637" s="11">
        <v>-0.30634842239666282</v>
      </c>
      <c r="E2637" s="11">
        <v>8.4207295490379863</v>
      </c>
      <c r="F2637" s="11">
        <v>6.9739441762095566</v>
      </c>
    </row>
    <row r="2638" spans="1:6">
      <c r="A2638" s="94">
        <v>44742</v>
      </c>
      <c r="B2638" s="10">
        <v>4376.3500000000004</v>
      </c>
      <c r="C2638" s="11">
        <v>-8.8579823433909688E-2</v>
      </c>
      <c r="D2638" s="11">
        <v>-0.39465688293892631</v>
      </c>
      <c r="E2638" s="11">
        <v>8.3246906582376887</v>
      </c>
      <c r="F2638" s="11">
        <v>6.9700991643018462</v>
      </c>
    </row>
    <row r="2639" spans="1:6">
      <c r="A2639" s="94">
        <v>44743</v>
      </c>
      <c r="B2639" s="10">
        <v>4371.4799999999996</v>
      </c>
      <c r="C2639" s="11">
        <v>-0.11127994790181006</v>
      </c>
      <c r="D2639" s="11">
        <v>-0.11127994790181006</v>
      </c>
      <c r="E2639" s="11">
        <v>8.2041469989084135</v>
      </c>
      <c r="F2639" s="11">
        <v>6.9731703258518074</v>
      </c>
    </row>
    <row r="2640" spans="1:6">
      <c r="A2640" s="94">
        <v>44746</v>
      </c>
      <c r="B2640" s="10">
        <v>4369.29</v>
      </c>
      <c r="C2640" s="11">
        <v>-5.0097449833919061E-2</v>
      </c>
      <c r="D2640" s="11">
        <v>-0.16132164931964565</v>
      </c>
      <c r="E2640" s="11">
        <v>8.1499394806474168</v>
      </c>
      <c r="F2640" s="11">
        <v>6.6237011513326616</v>
      </c>
    </row>
    <row r="2641" spans="1:6">
      <c r="A2641" s="94">
        <v>44747</v>
      </c>
      <c r="B2641" s="10">
        <v>4359.8</v>
      </c>
      <c r="C2641" s="11">
        <v>-0.21719775981909883</v>
      </c>
      <c r="D2641" s="11">
        <v>-0.37816902213031467</v>
      </c>
      <c r="E2641" s="11">
        <v>7.9150402348497462</v>
      </c>
      <c r="F2641" s="11">
        <v>6.4271782566135638</v>
      </c>
    </row>
    <row r="2642" spans="1:6">
      <c r="A2642" s="94">
        <v>44748</v>
      </c>
      <c r="B2642" s="10">
        <v>4366.05</v>
      </c>
      <c r="C2642" s="11">
        <v>0.14335519977981548</v>
      </c>
      <c r="D2642" s="11">
        <v>-0.2353559473076916</v>
      </c>
      <c r="E2642" s="11">
        <v>8.0697420563708775</v>
      </c>
      <c r="F2642" s="11">
        <v>7.2510298781341742</v>
      </c>
    </row>
    <row r="2643" spans="1:6">
      <c r="A2643" s="94">
        <v>44749</v>
      </c>
      <c r="B2643" s="10">
        <v>4382.22</v>
      </c>
      <c r="C2643" s="11">
        <v>0.37035764592709963</v>
      </c>
      <c r="D2643" s="11">
        <v>0.13413003987341465</v>
      </c>
      <c r="E2643" s="11">
        <v>8.4699866090103271</v>
      </c>
      <c r="F2643" s="11">
        <v>7.5275307696837768</v>
      </c>
    </row>
    <row r="2644" spans="1:6">
      <c r="A2644" s="94">
        <v>44750</v>
      </c>
      <c r="B2644" s="10">
        <v>4384.67</v>
      </c>
      <c r="C2644" s="11">
        <v>5.5907736261517904E-2</v>
      </c>
      <c r="D2644" s="11">
        <v>0.19011276520386478</v>
      </c>
      <c r="E2644" s="11">
        <v>8.5306297230466122</v>
      </c>
      <c r="F2644" s="11">
        <v>8.0990394856218728</v>
      </c>
    </row>
    <row r="2645" spans="1:6">
      <c r="A2645" s="94">
        <v>44753</v>
      </c>
      <c r="B2645" s="10">
        <v>4371.58</v>
      </c>
      <c r="C2645" s="11">
        <v>-0.29854014099123249</v>
      </c>
      <c r="D2645" s="11">
        <v>-0.10899493870464294</v>
      </c>
      <c r="E2645" s="11">
        <v>8.2066222280527512</v>
      </c>
      <c r="F2645" s="11">
        <v>7.5800529584896026</v>
      </c>
    </row>
    <row r="2646" spans="1:6">
      <c r="A2646" s="94">
        <v>44754</v>
      </c>
      <c r="B2646" s="10">
        <v>4366.28</v>
      </c>
      <c r="C2646" s="11">
        <v>-0.12123763033046187</v>
      </c>
      <c r="D2646" s="11">
        <v>-0.23010042615423387</v>
      </c>
      <c r="E2646" s="11">
        <v>8.0754350834028266</v>
      </c>
      <c r="F2646" s="11">
        <v>7.1085490003679475</v>
      </c>
    </row>
    <row r="2647" spans="1:6">
      <c r="A2647" s="94">
        <v>44755</v>
      </c>
      <c r="B2647" s="10">
        <v>4365.6099999999997</v>
      </c>
      <c r="C2647" s="11">
        <v>-1.534487023278075E-2</v>
      </c>
      <c r="D2647" s="11">
        <v>-0.24540998777521361</v>
      </c>
      <c r="E2647" s="11">
        <v>8.0588510481357734</v>
      </c>
      <c r="F2647" s="11">
        <v>6.8546294755186477</v>
      </c>
    </row>
    <row r="2648" spans="1:6">
      <c r="A2648" s="94">
        <v>44756</v>
      </c>
      <c r="B2648" s="10">
        <v>4366.5</v>
      </c>
      <c r="C2648" s="11">
        <v>2.038661263832342E-2</v>
      </c>
      <c r="D2648" s="11">
        <v>-0.22507340592046177</v>
      </c>
      <c r="E2648" s="11">
        <v>8.0808805875203902</v>
      </c>
      <c r="F2648" s="11">
        <v>6.8706587236708749</v>
      </c>
    </row>
    <row r="2649" spans="1:6">
      <c r="A2649" s="94">
        <v>44757</v>
      </c>
      <c r="B2649" s="10">
        <v>4367.93</v>
      </c>
      <c r="C2649" s="11">
        <v>3.274934157793119E-2</v>
      </c>
      <c r="D2649" s="11">
        <v>-0.192397774401043</v>
      </c>
      <c r="E2649" s="11">
        <v>8.116276364284424</v>
      </c>
      <c r="F2649" s="11">
        <v>7.1855729047804795</v>
      </c>
    </row>
    <row r="2650" spans="1:6">
      <c r="A2650" s="94">
        <v>44760</v>
      </c>
      <c r="B2650" s="10">
        <v>4366.96</v>
      </c>
      <c r="C2650" s="11">
        <v>-2.2207315593436583E-2</v>
      </c>
      <c r="D2650" s="11">
        <v>-0.2145623636135241</v>
      </c>
      <c r="E2650" s="11">
        <v>8.0922666415843345</v>
      </c>
      <c r="F2650" s="11">
        <v>7.3551356148454872</v>
      </c>
    </row>
    <row r="2651" spans="1:6">
      <c r="A2651" s="94">
        <v>44761</v>
      </c>
      <c r="B2651" s="10">
        <v>4373.3</v>
      </c>
      <c r="C2651" s="11">
        <v>0.1451810870720216</v>
      </c>
      <c r="D2651" s="11">
        <v>-6.9692780513441743E-2</v>
      </c>
      <c r="E2651" s="11">
        <v>8.2491961693353701</v>
      </c>
      <c r="F2651" s="11">
        <v>8.4177254415866098</v>
      </c>
    </row>
    <row r="2652" spans="1:6">
      <c r="A2652" s="94">
        <v>44762</v>
      </c>
      <c r="B2652" s="10">
        <v>4386.03</v>
      </c>
      <c r="C2652" s="11">
        <v>0.29108453570529935</v>
      </c>
      <c r="D2652" s="11">
        <v>0.22118889028526212</v>
      </c>
      <c r="E2652" s="11">
        <v>8.5642928394096032</v>
      </c>
      <c r="F2652" s="11">
        <v>8.39579765267613</v>
      </c>
    </row>
    <row r="2653" spans="1:6">
      <c r="A2653" s="94">
        <v>44763</v>
      </c>
      <c r="B2653" s="10">
        <v>4381.88</v>
      </c>
      <c r="C2653" s="11">
        <v>-9.4618595860029853E-2</v>
      </c>
      <c r="D2653" s="11">
        <v>0.12636100860305977</v>
      </c>
      <c r="E2653" s="11">
        <v>8.4615708299195838</v>
      </c>
      <c r="F2653" s="11">
        <v>7.9466903160643421</v>
      </c>
    </row>
    <row r="2654" spans="1:6">
      <c r="A2654" s="94">
        <v>44764</v>
      </c>
      <c r="B2654" s="10">
        <v>4374.72</v>
      </c>
      <c r="C2654" s="11">
        <v>-0.16340018439573445</v>
      </c>
      <c r="D2654" s="11">
        <v>-3.7245649913741907E-2</v>
      </c>
      <c r="E2654" s="11">
        <v>8.2843444231849759</v>
      </c>
      <c r="F2654" s="11">
        <v>7.5667940339023021</v>
      </c>
    </row>
    <row r="2655" spans="1:6">
      <c r="A2655" s="94">
        <v>44767</v>
      </c>
      <c r="B2655" s="10">
        <v>4379.24</v>
      </c>
      <c r="C2655" s="11">
        <v>0.1033208982517575</v>
      </c>
      <c r="D2655" s="11">
        <v>6.603676579797213E-2</v>
      </c>
      <c r="E2655" s="11">
        <v>8.3962247805090549</v>
      </c>
      <c r="F2655" s="11">
        <v>7.7062699371112542</v>
      </c>
    </row>
    <row r="2656" spans="1:6">
      <c r="A2656" s="94">
        <v>44768</v>
      </c>
      <c r="B2656" s="10">
        <v>4380.54</v>
      </c>
      <c r="C2656" s="11">
        <v>2.9685516208299845E-2</v>
      </c>
      <c r="D2656" s="11">
        <v>9.5741885361078083E-2</v>
      </c>
      <c r="E2656" s="11">
        <v>8.4284027593854347</v>
      </c>
      <c r="F2656" s="11">
        <v>7.8024063059094484</v>
      </c>
    </row>
    <row r="2657" spans="1:6">
      <c r="A2657" s="94">
        <v>44769</v>
      </c>
      <c r="B2657" s="10">
        <v>4392.1099999999997</v>
      </c>
      <c r="C2657" s="11">
        <v>0.26412268807041173</v>
      </c>
      <c r="D2657" s="11">
        <v>0.36011744947270774</v>
      </c>
      <c r="E2657" s="11">
        <v>8.7147867713853522</v>
      </c>
      <c r="F2657" s="11">
        <v>8.6276701778510869</v>
      </c>
    </row>
    <row r="2658" spans="1:6">
      <c r="A2658" s="94">
        <v>44770</v>
      </c>
      <c r="B2658" s="10">
        <v>4400.37</v>
      </c>
      <c r="C2658" s="11">
        <v>0.1880645065811315</v>
      </c>
      <c r="D2658" s="11">
        <v>0.54885920915830333</v>
      </c>
      <c r="E2658" s="11">
        <v>8.9192406987076644</v>
      </c>
      <c r="F2658" s="11">
        <v>8.53293080867501</v>
      </c>
    </row>
    <row r="2659" spans="1:6">
      <c r="A2659" s="94">
        <v>44771</v>
      </c>
      <c r="B2659" s="10">
        <v>4407.82</v>
      </c>
      <c r="C2659" s="11">
        <v>0.16930394489553802</v>
      </c>
      <c r="D2659" s="11">
        <v>0.71909239434686523</v>
      </c>
      <c r="E2659" s="11">
        <v>9.1036452699608574</v>
      </c>
      <c r="F2659" s="11">
        <v>9.4256902689578759</v>
      </c>
    </row>
    <row r="2660" spans="1:6">
      <c r="A2660" s="94">
        <v>44774</v>
      </c>
      <c r="B2660" s="10">
        <v>4406.25</v>
      </c>
      <c r="C2660" s="11">
        <v>-3.5618514367641296E-2</v>
      </c>
      <c r="D2660" s="11">
        <v>-3.5618514367641296E-2</v>
      </c>
      <c r="E2660" s="11">
        <v>9.0647841723947575</v>
      </c>
      <c r="F2660" s="11">
        <v>9.3867144637475484</v>
      </c>
    </row>
    <row r="2661" spans="1:6">
      <c r="A2661" s="94">
        <v>44775</v>
      </c>
      <c r="B2661" s="10">
        <v>4413.3999999999996</v>
      </c>
      <c r="C2661" s="11">
        <v>0.16226950354609748</v>
      </c>
      <c r="D2661" s="11">
        <v>0.12659319119201484</v>
      </c>
      <c r="E2661" s="11">
        <v>9.2417630562149142</v>
      </c>
      <c r="F2661" s="11">
        <v>9.5101150583231764</v>
      </c>
    </row>
    <row r="2662" spans="1:6">
      <c r="A2662" s="94">
        <v>44776</v>
      </c>
      <c r="B2662" s="10">
        <v>4425.1099999999997</v>
      </c>
      <c r="C2662" s="11">
        <v>0.26532831830334835</v>
      </c>
      <c r="D2662" s="11">
        <v>0.392257397080642</v>
      </c>
      <c r="E2662" s="11">
        <v>9.531612389016896</v>
      </c>
      <c r="F2662" s="11">
        <v>9.6972431351064472</v>
      </c>
    </row>
    <row r="2663" spans="1:6">
      <c r="A2663" s="94">
        <v>44777</v>
      </c>
      <c r="B2663" s="10">
        <v>4441.09</v>
      </c>
      <c r="C2663" s="11">
        <v>0.36112096648446279</v>
      </c>
      <c r="D2663" s="11">
        <v>0.7547948872685506</v>
      </c>
      <c r="E2663" s="11">
        <v>9.9271540062821231</v>
      </c>
      <c r="F2663" s="11">
        <v>10.26860201811537</v>
      </c>
    </row>
    <row r="2664" spans="1:6">
      <c r="A2664" s="94">
        <v>44778</v>
      </c>
      <c r="B2664" s="10">
        <v>4452.1499999999996</v>
      </c>
      <c r="C2664" s="11">
        <v>0.24903796140136603</v>
      </c>
      <c r="D2664" s="11">
        <v>1.005712574469908</v>
      </c>
      <c r="E2664" s="11">
        <v>10.200914349645895</v>
      </c>
      <c r="F2664" s="11">
        <v>10.338836871558211</v>
      </c>
    </row>
    <row r="2665" spans="1:6">
      <c r="A2665" s="94">
        <v>44781</v>
      </c>
      <c r="B2665" s="10">
        <v>4458.07</v>
      </c>
      <c r="C2665" s="11">
        <v>0.13296946419145694</v>
      </c>
      <c r="D2665" s="11">
        <v>1.1400193292829597</v>
      </c>
      <c r="E2665" s="11">
        <v>10.347447914990715</v>
      </c>
      <c r="F2665" s="11">
        <v>10.22739916378821</v>
      </c>
    </row>
    <row r="2666" spans="1:6">
      <c r="A2666" s="94">
        <v>44782</v>
      </c>
      <c r="B2666" s="10">
        <v>4454.9799999999996</v>
      </c>
      <c r="C2666" s="11">
        <v>-6.9312505187224538E-2</v>
      </c>
      <c r="D2666" s="11">
        <v>1.0699166481389799</v>
      </c>
      <c r="E2666" s="11">
        <v>10.270963334430672</v>
      </c>
      <c r="F2666" s="11">
        <v>10.10281251544658</v>
      </c>
    </row>
    <row r="2667" spans="1:6">
      <c r="A2667" s="94">
        <v>44783</v>
      </c>
      <c r="B2667" s="10">
        <v>4457.25</v>
      </c>
      <c r="C2667" s="11">
        <v>5.0954213038001406E-2</v>
      </c>
      <c r="D2667" s="11">
        <v>1.121416028785216</v>
      </c>
      <c r="E2667" s="11">
        <v>10.327151036007143</v>
      </c>
      <c r="F2667" s="11">
        <v>10.085727199306472</v>
      </c>
    </row>
    <row r="2668" spans="1:6">
      <c r="A2668" s="94">
        <v>44784</v>
      </c>
      <c r="B2668" s="10">
        <v>4448.2</v>
      </c>
      <c r="C2668" s="11">
        <v>-0.20303999102586623</v>
      </c>
      <c r="D2668" s="11">
        <v>0.91609911475514227</v>
      </c>
      <c r="E2668" s="11">
        <v>10.103142798444553</v>
      </c>
      <c r="F2668" s="11">
        <v>9.921664566189726</v>
      </c>
    </row>
    <row r="2669" spans="1:6">
      <c r="A2669" s="94">
        <v>44785</v>
      </c>
      <c r="B2669" s="10">
        <v>4464.6099999999997</v>
      </c>
      <c r="C2669" s="11">
        <v>0.36891326828829563</v>
      </c>
      <c r="D2669" s="11">
        <v>1.2883919942284328</v>
      </c>
      <c r="E2669" s="11">
        <v>10.50932790103043</v>
      </c>
      <c r="F2669" s="11">
        <v>10.453554738042614</v>
      </c>
    </row>
    <row r="2670" spans="1:6">
      <c r="A2670" s="94">
        <v>44788</v>
      </c>
      <c r="B2670" s="10">
        <v>4472.71</v>
      </c>
      <c r="C2670" s="11">
        <v>0.18142682115571684</v>
      </c>
      <c r="D2670" s="11">
        <v>1.4721563040233088</v>
      </c>
      <c r="E2670" s="11">
        <v>10.709821461721813</v>
      </c>
      <c r="F2670" s="11">
        <v>10.832998805612149</v>
      </c>
    </row>
    <row r="2671" spans="1:6">
      <c r="A2671" s="94">
        <v>44789</v>
      </c>
      <c r="B2671" s="10">
        <v>4468.0600000000004</v>
      </c>
      <c r="C2671" s="11">
        <v>-0.1039638161204226</v>
      </c>
      <c r="D2671" s="11">
        <v>1.3666619780299705</v>
      </c>
      <c r="E2671" s="11">
        <v>10.594723306510101</v>
      </c>
      <c r="F2671" s="11">
        <v>11.361846368575868</v>
      </c>
    </row>
    <row r="2672" spans="1:6">
      <c r="A2672" s="94">
        <v>44790</v>
      </c>
      <c r="B2672" s="10">
        <v>4474.57</v>
      </c>
      <c r="C2672" s="11">
        <v>0.14570081869982321</v>
      </c>
      <c r="D2672" s="11">
        <v>1.5143540344206396</v>
      </c>
      <c r="E2672" s="11">
        <v>10.755860723806499</v>
      </c>
      <c r="F2672" s="11">
        <v>11.924689332239403</v>
      </c>
    </row>
    <row r="2673" spans="1:6">
      <c r="A2673" s="94">
        <v>44791</v>
      </c>
      <c r="B2673" s="10">
        <v>4481.68</v>
      </c>
      <c r="C2673" s="11">
        <v>0.15889794997061557</v>
      </c>
      <c r="D2673" s="11">
        <v>1.6756582619072535</v>
      </c>
      <c r="E2673" s="11">
        <v>10.931849515968949</v>
      </c>
      <c r="F2673" s="11">
        <v>12.246007117936863</v>
      </c>
    </row>
    <row r="2674" spans="1:6">
      <c r="A2674" s="94">
        <v>44792</v>
      </c>
      <c r="B2674" s="10">
        <v>4473.97</v>
      </c>
      <c r="C2674" s="11">
        <v>-0.17203370164760035</v>
      </c>
      <c r="D2674" s="11">
        <v>1.5007418633247394</v>
      </c>
      <c r="E2674" s="11">
        <v>10.741009348940489</v>
      </c>
      <c r="F2674" s="11">
        <v>11.869666214084074</v>
      </c>
    </row>
    <row r="2675" spans="1:6">
      <c r="A2675" s="94">
        <v>44795</v>
      </c>
      <c r="B2675" s="10">
        <v>4482.05</v>
      </c>
      <c r="C2675" s="11">
        <v>0.18060022753840776</v>
      </c>
      <c r="D2675" s="11">
        <v>1.684052434083072</v>
      </c>
      <c r="E2675" s="11">
        <v>10.941007863802987</v>
      </c>
      <c r="F2675" s="11">
        <v>11.722228038426842</v>
      </c>
    </row>
    <row r="2676" spans="1:6">
      <c r="A2676" s="94">
        <v>44796</v>
      </c>
      <c r="B2676" s="10">
        <v>4493.21</v>
      </c>
      <c r="C2676" s="11">
        <v>0.24899320623374965</v>
      </c>
      <c r="D2676" s="11">
        <v>1.9372388164671017</v>
      </c>
      <c r="E2676" s="11">
        <v>11.217243436311119</v>
      </c>
      <c r="F2676" s="11">
        <v>12.031406223897756</v>
      </c>
    </row>
    <row r="2677" spans="1:6">
      <c r="A2677" s="94">
        <v>44797</v>
      </c>
      <c r="B2677" s="10">
        <v>4504.37</v>
      </c>
      <c r="C2677" s="11">
        <v>0.24837476993062602</v>
      </c>
      <c r="D2677" s="11">
        <v>2.1904251988511314</v>
      </c>
      <c r="E2677" s="11">
        <v>11.493479008819229</v>
      </c>
      <c r="F2677" s="11">
        <v>11.825076649991928</v>
      </c>
    </row>
    <row r="2678" spans="1:6">
      <c r="A2678" s="94">
        <v>44798</v>
      </c>
      <c r="B2678" s="10">
        <v>4502.13</v>
      </c>
      <c r="C2678" s="11">
        <v>-4.9729484922411693E-2</v>
      </c>
      <c r="D2678" s="11">
        <v>2.1396064267597215</v>
      </c>
      <c r="E2678" s="11">
        <v>11.438033875986076</v>
      </c>
      <c r="F2678" s="11">
        <v>11.463692406724268</v>
      </c>
    </row>
    <row r="2679" spans="1:6">
      <c r="A2679" s="94">
        <v>44799</v>
      </c>
      <c r="B2679" s="10">
        <v>4506.75</v>
      </c>
      <c r="C2679" s="11">
        <v>0.10261809410212486</v>
      </c>
      <c r="D2679" s="11">
        <v>2.2444201441982781</v>
      </c>
      <c r="E2679" s="11">
        <v>11.552389462454471</v>
      </c>
      <c r="F2679" s="11">
        <v>11.957539728872346</v>
      </c>
    </row>
    <row r="2680" spans="1:6">
      <c r="A2680" s="94">
        <v>44802</v>
      </c>
      <c r="B2680" s="10">
        <v>4517.7299999999996</v>
      </c>
      <c r="C2680" s="11">
        <v>0.24363454817772912</v>
      </c>
      <c r="D2680" s="11">
        <v>2.4935228752535288</v>
      </c>
      <c r="E2680" s="11">
        <v>11.82416962250279</v>
      </c>
      <c r="F2680" s="11">
        <v>11.82472320613066</v>
      </c>
    </row>
    <row r="2681" spans="1:6">
      <c r="A2681" s="94">
        <v>44803</v>
      </c>
      <c r="B2681" s="10">
        <v>4513.24</v>
      </c>
      <c r="C2681" s="11">
        <v>-9.9386196164885643E-2</v>
      </c>
      <c r="D2681" s="11">
        <v>2.3916584615524261</v>
      </c>
      <c r="E2681" s="11">
        <v>11.713031833922006</v>
      </c>
      <c r="F2681" s="11">
        <v>11.826795377509946</v>
      </c>
    </row>
    <row r="2682" spans="1:6">
      <c r="A2682" s="94">
        <v>44804</v>
      </c>
      <c r="B2682" s="10">
        <v>4515.16</v>
      </c>
      <c r="C2682" s="11">
        <v>4.254150011964164E-2</v>
      </c>
      <c r="D2682" s="11">
        <v>2.4352174090593648</v>
      </c>
      <c r="E2682" s="11">
        <v>11.760556233493302</v>
      </c>
      <c r="F2682" s="11">
        <v>11.953147470419623</v>
      </c>
    </row>
    <row r="2683" spans="1:6">
      <c r="A2683" s="94">
        <v>44805</v>
      </c>
      <c r="B2683" s="10">
        <v>4528.5200000000004</v>
      </c>
      <c r="C2683" s="11">
        <v>0.29589206141089619</v>
      </c>
      <c r="D2683" s="11">
        <v>0.29589206141089619</v>
      </c>
      <c r="E2683" s="11">
        <v>12.091246847176883</v>
      </c>
      <c r="F2683" s="11">
        <v>12.157041454703975</v>
      </c>
    </row>
    <row r="2684" spans="1:6">
      <c r="A2684" s="94">
        <v>44806</v>
      </c>
      <c r="B2684" s="10">
        <v>4531.67</v>
      </c>
      <c r="C2684" s="11">
        <v>6.9559149567610667E-2</v>
      </c>
      <c r="D2684" s="11">
        <v>0.36565703098008218</v>
      </c>
      <c r="E2684" s="11">
        <v>12.169216565223518</v>
      </c>
      <c r="F2684" s="11">
        <v>12.426348184847136</v>
      </c>
    </row>
    <row r="2685" spans="1:6">
      <c r="A2685" s="94">
        <v>44809</v>
      </c>
      <c r="B2685" s="10">
        <v>4542.1499999999996</v>
      </c>
      <c r="C2685" s="11">
        <v>0.2312613230883942</v>
      </c>
      <c r="D2685" s="11">
        <v>0.59776397735626929</v>
      </c>
      <c r="E2685" s="11">
        <v>12.428620579550142</v>
      </c>
      <c r="F2685" s="11">
        <v>12.579654539100416</v>
      </c>
    </row>
    <row r="2686" spans="1:6">
      <c r="A2686" s="94">
        <v>44810</v>
      </c>
      <c r="B2686" s="10">
        <v>4525.1099999999997</v>
      </c>
      <c r="C2686" s="11">
        <v>-0.37515273603909716</v>
      </c>
      <c r="D2686" s="11">
        <v>0.22036871340107567</v>
      </c>
      <c r="E2686" s="11">
        <v>12.00684153335494</v>
      </c>
      <c r="F2686" s="11">
        <v>12.055657496898409</v>
      </c>
    </row>
    <row r="2687" spans="1:6">
      <c r="A2687" s="94">
        <v>44812</v>
      </c>
      <c r="B2687" s="10">
        <v>4521.96</v>
      </c>
      <c r="C2687" s="11">
        <v>-6.9611567453597978E-2</v>
      </c>
      <c r="D2687" s="11">
        <v>0.15060374383188968</v>
      </c>
      <c r="E2687" s="11">
        <v>11.928871815308305</v>
      </c>
      <c r="F2687" s="11">
        <v>12.462228323720993</v>
      </c>
    </row>
    <row r="2688" spans="1:6">
      <c r="A2688" s="94">
        <v>44813</v>
      </c>
      <c r="B2688" s="10">
        <v>4536.3900000000003</v>
      </c>
      <c r="C2688" s="11">
        <v>0.31910941273254334</v>
      </c>
      <c r="D2688" s="11">
        <v>0.47019374728691776</v>
      </c>
      <c r="E2688" s="11">
        <v>12.286047380836273</v>
      </c>
      <c r="F2688" s="11">
        <v>12.645170902499281</v>
      </c>
    </row>
    <row r="2689" spans="1:6">
      <c r="A2689" s="94">
        <v>44816</v>
      </c>
      <c r="B2689" s="10">
        <v>4540.42</v>
      </c>
      <c r="C2689" s="11">
        <v>8.8837159062604698E-2</v>
      </c>
      <c r="D2689" s="11">
        <v>0.55944861311669758</v>
      </c>
      <c r="E2689" s="11">
        <v>12.385799115353091</v>
      </c>
      <c r="F2689" s="11">
        <v>12.811071357582993</v>
      </c>
    </row>
    <row r="2690" spans="1:6">
      <c r="A2690" s="94">
        <v>44817</v>
      </c>
      <c r="B2690" s="10">
        <v>4541.6899999999996</v>
      </c>
      <c r="C2690" s="11">
        <v>2.7970980658165168E-2</v>
      </c>
      <c r="D2690" s="11">
        <v>0.58757607703823211</v>
      </c>
      <c r="E2690" s="11">
        <v>12.417234525486176</v>
      </c>
      <c r="F2690" s="11">
        <v>12.546494886491754</v>
      </c>
    </row>
    <row r="2691" spans="1:6">
      <c r="A2691" s="94">
        <v>44818</v>
      </c>
      <c r="B2691" s="10">
        <v>4551.3999999999996</v>
      </c>
      <c r="C2691" s="11">
        <v>0.21379706673065879</v>
      </c>
      <c r="D2691" s="11">
        <v>0.80262936418642461</v>
      </c>
      <c r="E2691" s="11">
        <v>12.65757927540141</v>
      </c>
      <c r="F2691" s="11">
        <v>12.810878067883813</v>
      </c>
    </row>
    <row r="2692" spans="1:6">
      <c r="A2692" s="94">
        <v>44819</v>
      </c>
      <c r="B2692" s="10">
        <v>4550.25</v>
      </c>
      <c r="C2692" s="11">
        <v>-2.5266950828306545E-2</v>
      </c>
      <c r="D2692" s="11">
        <v>0.77715961339133166</v>
      </c>
      <c r="E2692" s="11">
        <v>12.629114140241526</v>
      </c>
      <c r="F2692" s="11">
        <v>12.569486191822698</v>
      </c>
    </row>
    <row r="2693" spans="1:6">
      <c r="A2693" s="94">
        <v>44820</v>
      </c>
      <c r="B2693" s="10">
        <v>4544.6499999999996</v>
      </c>
      <c r="C2693" s="11">
        <v>-0.12307016098017654</v>
      </c>
      <c r="D2693" s="11">
        <v>0.65313300082388004</v>
      </c>
      <c r="E2693" s="11">
        <v>12.490501308158585</v>
      </c>
      <c r="F2693" s="11">
        <v>12.449863787860416</v>
      </c>
    </row>
    <row r="2694" spans="1:6">
      <c r="A2694" s="94">
        <v>44823</v>
      </c>
      <c r="B2694" s="10">
        <v>4553.97</v>
      </c>
      <c r="C2694" s="11">
        <v>0.2050762985048582</v>
      </c>
      <c r="D2694" s="11">
        <v>0.85954872031113183</v>
      </c>
      <c r="E2694" s="11">
        <v>12.721192664410918</v>
      </c>
      <c r="F2694" s="11">
        <v>12.900602685931473</v>
      </c>
    </row>
    <row r="2695" spans="1:6">
      <c r="A2695" s="94">
        <v>44824</v>
      </c>
      <c r="B2695" s="10">
        <v>4564.09</v>
      </c>
      <c r="C2695" s="11">
        <v>0.22222368614637222</v>
      </c>
      <c r="D2695" s="11">
        <v>1.0836825273080164</v>
      </c>
      <c r="E2695" s="11">
        <v>12.971685853817917</v>
      </c>
      <c r="F2695" s="11">
        <v>13.895813837419691</v>
      </c>
    </row>
    <row r="2696" spans="1:6">
      <c r="A2696" s="94">
        <v>44825</v>
      </c>
      <c r="B2696" s="10">
        <v>4574.43</v>
      </c>
      <c r="C2696" s="11">
        <v>0.22655118544989694</v>
      </c>
      <c r="D2696" s="11">
        <v>1.3126888083700328</v>
      </c>
      <c r="E2696" s="11">
        <v>13.227624547342476</v>
      </c>
      <c r="F2696" s="11">
        <v>13.847298682939947</v>
      </c>
    </row>
    <row r="2697" spans="1:6">
      <c r="A2697" s="94">
        <v>44826</v>
      </c>
      <c r="B2697" s="10">
        <v>4597.6099999999997</v>
      </c>
      <c r="C2697" s="11">
        <v>0.50672980021553293</v>
      </c>
      <c r="D2697" s="11">
        <v>1.8260703939616763</v>
      </c>
      <c r="E2697" s="11">
        <v>13.801382663000016</v>
      </c>
      <c r="F2697" s="11">
        <v>14.143811554875851</v>
      </c>
    </row>
    <row r="2698" spans="1:6">
      <c r="A2698" s="94">
        <v>44827</v>
      </c>
      <c r="B2698" s="10">
        <v>4598.7700000000004</v>
      </c>
      <c r="C2698" s="11">
        <v>2.5230500194672878E-2</v>
      </c>
      <c r="D2698" s="11">
        <v>1.851761620850656</v>
      </c>
      <c r="E2698" s="11">
        <v>13.830095321074353</v>
      </c>
      <c r="F2698" s="11">
        <v>13.558568680565685</v>
      </c>
    </row>
    <row r="2699" spans="1:6" ht="15" customHeight="1">
      <c r="A2699" s="94">
        <v>44830</v>
      </c>
      <c r="B2699" s="10">
        <v>4584.4399999999996</v>
      </c>
      <c r="C2699" s="11">
        <v>-0.31160505961378426</v>
      </c>
      <c r="D2699" s="11">
        <v>1.5343863783343181</v>
      </c>
      <c r="E2699" s="11">
        <v>13.475394984690702</v>
      </c>
      <c r="F2699" s="11">
        <v>13.059540456091279</v>
      </c>
    </row>
    <row r="2700" spans="1:6">
      <c r="A2700" s="94">
        <v>44831</v>
      </c>
      <c r="B2700" s="10">
        <v>4581.13</v>
      </c>
      <c r="C2700" s="11">
        <v>-7.2200748619233313E-2</v>
      </c>
      <c r="D2700" s="11">
        <v>1.46107779126321</v>
      </c>
      <c r="E2700" s="11">
        <v>13.393464900013118</v>
      </c>
      <c r="F2700" s="11">
        <v>12.915533887255283</v>
      </c>
    </row>
    <row r="2701" spans="1:6">
      <c r="A2701" s="94">
        <v>44832</v>
      </c>
      <c r="B2701" s="10">
        <v>4575.78</v>
      </c>
      <c r="C2701" s="11">
        <v>-0.11678341369925072</v>
      </c>
      <c r="D2701" s="11">
        <v>1.3425880810425284</v>
      </c>
      <c r="E2701" s="11">
        <v>13.261040140791014</v>
      </c>
      <c r="F2701" s="11">
        <v>13.375537357995015</v>
      </c>
    </row>
    <row r="2702" spans="1:6">
      <c r="A2702" s="94">
        <v>44833</v>
      </c>
      <c r="B2702" s="10">
        <v>4571.03</v>
      </c>
      <c r="C2702" s="11">
        <v>-0.10380743829467853</v>
      </c>
      <c r="D2702" s="11">
        <v>1.2373869364540768</v>
      </c>
      <c r="E2702" s="11">
        <v>13.143466756434963</v>
      </c>
      <c r="F2702" s="11">
        <v>13.19081602836809</v>
      </c>
    </row>
    <row r="2703" spans="1:6">
      <c r="A2703" s="94">
        <v>44834</v>
      </c>
      <c r="B2703" s="10">
        <v>4582.6099999999997</v>
      </c>
      <c r="C2703" s="11">
        <v>0.25333458760936622</v>
      </c>
      <c r="D2703" s="11">
        <v>1.493856253156034</v>
      </c>
      <c r="E2703" s="11">
        <v>13.430098291349314</v>
      </c>
      <c r="F2703" s="11">
        <v>13.450597875869574</v>
      </c>
    </row>
    <row r="2704" spans="1:6">
      <c r="A2704" s="94">
        <v>44837</v>
      </c>
      <c r="B2704" s="10">
        <v>4608.62</v>
      </c>
      <c r="C2704" s="11">
        <v>0.56758048361087443</v>
      </c>
      <c r="D2704" s="11">
        <v>0.56758048361087443</v>
      </c>
      <c r="E2704" s="11">
        <v>14.07390539179163</v>
      </c>
      <c r="F2704" s="11">
        <v>13.791681584177962</v>
      </c>
    </row>
    <row r="2705" spans="1:6">
      <c r="A2705" s="94">
        <v>44838</v>
      </c>
      <c r="B2705" s="10">
        <v>4600.24</v>
      </c>
      <c r="C2705" s="11">
        <v>-0.18179999999999999</v>
      </c>
      <c r="D2705" s="11">
        <v>0.38469999999999999</v>
      </c>
      <c r="E2705" s="11">
        <v>13.8665</v>
      </c>
      <c r="F2705" s="11">
        <v>14.060700000000001</v>
      </c>
    </row>
    <row r="2706" spans="1:6">
      <c r="A2706" s="94">
        <v>44839</v>
      </c>
      <c r="B2706" s="10">
        <v>4608.29</v>
      </c>
      <c r="C2706" s="11">
        <v>0.17499999999999999</v>
      </c>
      <c r="D2706" s="11">
        <v>0.56040000000000001</v>
      </c>
      <c r="E2706" s="11">
        <v>14.0657</v>
      </c>
      <c r="F2706" s="11">
        <v>14.096500000000001</v>
      </c>
    </row>
    <row r="2707" spans="1:6">
      <c r="A2707" s="94">
        <v>44840</v>
      </c>
      <c r="B2707" s="10">
        <v>4622.42</v>
      </c>
      <c r="C2707" s="11">
        <v>0.30659999999999998</v>
      </c>
      <c r="D2707" s="11">
        <v>0.86870000000000003</v>
      </c>
      <c r="E2707" s="11">
        <v>14.4155</v>
      </c>
      <c r="F2707" s="11">
        <v>14.536</v>
      </c>
    </row>
    <row r="2708" spans="1:6">
      <c r="A2708" s="94">
        <v>44841</v>
      </c>
      <c r="B2708" s="10">
        <v>4630.29</v>
      </c>
      <c r="C2708" s="11">
        <v>0.17030000000000001</v>
      </c>
      <c r="D2708" s="11">
        <v>1.0405</v>
      </c>
      <c r="E2708" s="11">
        <v>14.610300000000001</v>
      </c>
      <c r="F2708" s="11">
        <v>14.396800000000001</v>
      </c>
    </row>
    <row r="2709" spans="1:6">
      <c r="A2709" s="94">
        <v>44844</v>
      </c>
      <c r="B2709" s="10">
        <v>4635.62</v>
      </c>
      <c r="C2709" s="11">
        <v>0.11509999999999999</v>
      </c>
      <c r="D2709" s="11">
        <v>1.1568000000000001</v>
      </c>
      <c r="E2709" s="11">
        <v>14.7422</v>
      </c>
      <c r="F2709" s="11">
        <v>14.154199999999999</v>
      </c>
    </row>
    <row r="2710" spans="1:6">
      <c r="A2710" s="94">
        <v>44845</v>
      </c>
      <c r="B2710" s="10">
        <v>4624.1499999999996</v>
      </c>
      <c r="C2710" s="11">
        <v>-0.24740000000000001</v>
      </c>
      <c r="D2710" s="11">
        <v>0.90649999999999997</v>
      </c>
      <c r="E2710" s="11">
        <v>14.458299999999999</v>
      </c>
      <c r="F2710" s="11">
        <v>13.9214</v>
      </c>
    </row>
    <row r="2711" spans="1:6">
      <c r="A2711" s="94">
        <v>44847</v>
      </c>
      <c r="B2711" s="10">
        <v>4617.21</v>
      </c>
      <c r="C2711" s="11">
        <v>-0.15010000000000001</v>
      </c>
      <c r="D2711" s="11">
        <v>0.755</v>
      </c>
      <c r="E2711" s="11">
        <v>14.2865</v>
      </c>
      <c r="F2711" s="11">
        <v>13.821899999999999</v>
      </c>
    </row>
    <row r="2712" spans="1:6">
      <c r="A2712" s="94">
        <v>44848</v>
      </c>
      <c r="B2712" s="10">
        <v>4617.47</v>
      </c>
      <c r="C2712" s="11">
        <v>5.5999999999999999E-3</v>
      </c>
      <c r="D2712" s="11">
        <v>0.76070000000000004</v>
      </c>
      <c r="E2712" s="11">
        <v>14.292999999999999</v>
      </c>
      <c r="F2712" s="11">
        <v>13.6997</v>
      </c>
    </row>
    <row r="2713" spans="1:6">
      <c r="A2713" s="94">
        <v>44851</v>
      </c>
      <c r="B2713" s="10">
        <v>4616.7299999999996</v>
      </c>
      <c r="C2713" s="11">
        <v>-1.6E-2</v>
      </c>
      <c r="D2713" s="11">
        <v>0.74460000000000004</v>
      </c>
      <c r="E2713" s="11">
        <v>14.2746</v>
      </c>
      <c r="F2713" s="11">
        <v>13.3004</v>
      </c>
    </row>
    <row r="2714" spans="1:6">
      <c r="A2714" s="94">
        <v>44852</v>
      </c>
      <c r="B2714" s="10">
        <v>4624.7299999999996</v>
      </c>
      <c r="C2714" s="11">
        <v>0.17330000000000001</v>
      </c>
      <c r="D2714" s="11">
        <v>0.91910000000000003</v>
      </c>
      <c r="E2714" s="11">
        <v>14.4727</v>
      </c>
      <c r="F2714" s="11">
        <v>13.4054</v>
      </c>
    </row>
    <row r="2715" spans="1:6">
      <c r="A2715" s="94">
        <v>44853</v>
      </c>
      <c r="B2715" s="10">
        <v>4634.3900000000003</v>
      </c>
      <c r="C2715" s="11">
        <v>0.2089</v>
      </c>
      <c r="D2715" s="11">
        <v>1.1298999999999999</v>
      </c>
      <c r="E2715" s="11">
        <v>14.7118</v>
      </c>
      <c r="F2715" s="11">
        <v>14.1076</v>
      </c>
    </row>
    <row r="2716" spans="1:6">
      <c r="A2716" s="94">
        <v>44854</v>
      </c>
      <c r="B2716" s="10">
        <v>4640.08</v>
      </c>
      <c r="C2716" s="11">
        <v>0.12280000000000001</v>
      </c>
      <c r="D2716" s="11">
        <v>1.2541</v>
      </c>
      <c r="E2716" s="11">
        <v>14.852600000000001</v>
      </c>
      <c r="F2716" s="11">
        <v>14.314399999999999</v>
      </c>
    </row>
    <row r="2717" spans="1:6">
      <c r="A2717" s="94">
        <v>44855</v>
      </c>
      <c r="B2717" s="10">
        <v>4648.7299999999996</v>
      </c>
      <c r="C2717" s="11">
        <v>0.18640000000000001</v>
      </c>
      <c r="D2717" s="11">
        <v>1.4428000000000001</v>
      </c>
      <c r="E2717" s="11">
        <v>15.066700000000001</v>
      </c>
      <c r="F2717" s="11">
        <v>14.815799999999999</v>
      </c>
    </row>
    <row r="2718" spans="1:6">
      <c r="A2718" s="94">
        <v>44858</v>
      </c>
      <c r="B2718" s="10">
        <v>4629.83</v>
      </c>
      <c r="C2718" s="11">
        <v>-0.40660000000000002</v>
      </c>
      <c r="D2718" s="11">
        <v>1.0304</v>
      </c>
      <c r="E2718" s="11">
        <v>14.5989</v>
      </c>
      <c r="F2718" s="11">
        <v>14.7941</v>
      </c>
    </row>
    <row r="2719" spans="1:6">
      <c r="A2719" s="94">
        <v>44859</v>
      </c>
      <c r="B2719" s="10">
        <v>4614.13</v>
      </c>
      <c r="C2719" s="11">
        <v>-0.33910000000000001</v>
      </c>
      <c r="D2719" s="11">
        <v>0.68779999999999997</v>
      </c>
      <c r="E2719" s="11">
        <v>14.2103</v>
      </c>
      <c r="F2719" s="11">
        <v>14.124700000000001</v>
      </c>
    </row>
    <row r="2720" spans="1:6">
      <c r="A2720" s="94">
        <v>44860</v>
      </c>
      <c r="B2720" s="10">
        <v>4596.5</v>
      </c>
      <c r="C2720" s="11">
        <v>-0.3821</v>
      </c>
      <c r="D2720" s="11">
        <v>0.30309999999999998</v>
      </c>
      <c r="E2720" s="11">
        <v>13.773899999999999</v>
      </c>
      <c r="F2720" s="11">
        <v>14.117699999999999</v>
      </c>
    </row>
    <row r="2721" spans="1:6">
      <c r="A2721" s="94">
        <v>44861</v>
      </c>
      <c r="B2721" s="10">
        <v>4611.5</v>
      </c>
      <c r="C2721" s="11">
        <v>0.32629999999999998</v>
      </c>
      <c r="D2721" s="11">
        <v>0.63039999999999996</v>
      </c>
      <c r="E2721" s="11">
        <v>14.145200000000001</v>
      </c>
      <c r="F2721" s="11">
        <v>14.9023</v>
      </c>
    </row>
    <row r="2722" spans="1:6">
      <c r="A2722" s="94">
        <v>44862</v>
      </c>
      <c r="B2722" s="10">
        <v>4616.6499999999996</v>
      </c>
      <c r="C2722" s="11">
        <v>0.11169999999999999</v>
      </c>
      <c r="D2722" s="11">
        <v>0.74280000000000002</v>
      </c>
      <c r="E2722" s="11">
        <v>14.2727</v>
      </c>
      <c r="F2722" s="11">
        <v>15.0593</v>
      </c>
    </row>
    <row r="2723" spans="1:6">
      <c r="A2723" s="94">
        <v>44865</v>
      </c>
      <c r="B2723" s="10">
        <v>4644.1899999999996</v>
      </c>
      <c r="C2723" s="11">
        <v>0.59650000000000003</v>
      </c>
      <c r="D2723" s="11">
        <v>1.3438000000000001</v>
      </c>
      <c r="E2723" s="11">
        <v>14.9543</v>
      </c>
      <c r="F2723" s="11">
        <v>15.8216</v>
      </c>
    </row>
    <row r="2724" spans="1:6">
      <c r="A2724" s="94">
        <v>44866</v>
      </c>
      <c r="B2724" s="10">
        <v>4648.04</v>
      </c>
      <c r="C2724" s="11">
        <v>8.2900000000000001E-2</v>
      </c>
      <c r="D2724" s="11">
        <v>8.2900000000000001E-2</v>
      </c>
      <c r="E2724" s="11">
        <v>15.0496</v>
      </c>
      <c r="F2724" s="11">
        <v>15.5246</v>
      </c>
    </row>
    <row r="2725" spans="1:6">
      <c r="A2725" s="94">
        <v>44868</v>
      </c>
      <c r="B2725" s="10">
        <v>4661.3599999999997</v>
      </c>
      <c r="C2725" s="11">
        <v>0.28660000000000002</v>
      </c>
      <c r="D2725" s="11">
        <v>0.36969999999999997</v>
      </c>
      <c r="E2725" s="11">
        <v>15.379300000000001</v>
      </c>
      <c r="F2725" s="11">
        <v>15.3756</v>
      </c>
    </row>
    <row r="2726" spans="1:6">
      <c r="A2726" s="94">
        <v>44869</v>
      </c>
      <c r="B2726" s="10">
        <v>4661.97</v>
      </c>
      <c r="C2726" s="11">
        <v>1.3100000000000001E-2</v>
      </c>
      <c r="D2726" s="11">
        <v>0.38279999999999997</v>
      </c>
      <c r="E2726" s="11">
        <v>15.394399999999999</v>
      </c>
      <c r="F2726" s="11">
        <v>15.7052</v>
      </c>
    </row>
    <row r="2727" spans="1:6">
      <c r="A2727" s="94">
        <v>44872</v>
      </c>
      <c r="B2727" s="10">
        <v>4640.01</v>
      </c>
      <c r="C2727" s="11">
        <v>-0.47099999999999997</v>
      </c>
      <c r="D2727" s="11">
        <v>-0.09</v>
      </c>
      <c r="E2727" s="11">
        <v>14.850899999999999</v>
      </c>
      <c r="F2727" s="11">
        <v>14.9459</v>
      </c>
    </row>
    <row r="2728" spans="1:6">
      <c r="A2728" s="94">
        <v>44873</v>
      </c>
      <c r="B2728" s="10">
        <v>4631.2299999999996</v>
      </c>
      <c r="C2728" s="11">
        <v>-0.18920000000000001</v>
      </c>
      <c r="D2728" s="11">
        <v>-0.27910000000000001</v>
      </c>
      <c r="E2728" s="11">
        <v>14.633599999999999</v>
      </c>
      <c r="F2728" s="11">
        <v>14.7494</v>
      </c>
    </row>
    <row r="2729" spans="1:6">
      <c r="A2729" s="94">
        <v>44874</v>
      </c>
      <c r="B2729" s="10">
        <v>4625.46</v>
      </c>
      <c r="C2729" s="11">
        <v>-0.1246</v>
      </c>
      <c r="D2729" s="11">
        <v>-0.40329999999999999</v>
      </c>
      <c r="E2729" s="11">
        <v>14.4907</v>
      </c>
      <c r="F2729" s="11">
        <v>14.7</v>
      </c>
    </row>
    <row r="2730" spans="1:6">
      <c r="A2730" s="94">
        <v>44875</v>
      </c>
      <c r="B2730" s="10">
        <v>4588.1899999999996</v>
      </c>
      <c r="C2730" s="11">
        <v>-0.80579999999999996</v>
      </c>
      <c r="D2730" s="11">
        <v>-1.2058</v>
      </c>
      <c r="E2730" s="11">
        <v>13.568199999999999</v>
      </c>
      <c r="F2730" s="11">
        <v>13.428100000000001</v>
      </c>
    </row>
    <row r="2731" spans="1:6">
      <c r="A2731" s="94">
        <v>44876</v>
      </c>
      <c r="B2731" s="10">
        <v>4585.93</v>
      </c>
      <c r="C2731" s="11">
        <v>-4.9299999999999997E-2</v>
      </c>
      <c r="D2731" s="11">
        <v>-1.2544999999999999</v>
      </c>
      <c r="E2731" s="11">
        <v>13.5123</v>
      </c>
      <c r="F2731" s="11">
        <v>12.897500000000001</v>
      </c>
    </row>
    <row r="2732" spans="1:6">
      <c r="A2732" s="94">
        <v>44879</v>
      </c>
      <c r="B2732" s="10">
        <v>4590.28</v>
      </c>
      <c r="C2732" s="11">
        <v>9.4899999999999998E-2</v>
      </c>
      <c r="D2732" s="11">
        <v>-1.1608000000000001</v>
      </c>
      <c r="E2732" s="11">
        <v>13.619899999999999</v>
      </c>
      <c r="F2732" s="11">
        <v>13.0884</v>
      </c>
    </row>
    <row r="2733" spans="1:6">
      <c r="A2733" s="94">
        <v>44881</v>
      </c>
      <c r="B2733" s="10">
        <v>4574.7700000000004</v>
      </c>
      <c r="C2733" s="11">
        <v>-0.33789999999999998</v>
      </c>
      <c r="D2733" s="11">
        <v>-1.4947999999999999</v>
      </c>
      <c r="E2733" s="11">
        <v>13.236000000000001</v>
      </c>
      <c r="F2733" s="11">
        <v>12.9102</v>
      </c>
    </row>
    <row r="2734" spans="1:6">
      <c r="A2734" s="94">
        <v>44882</v>
      </c>
      <c r="B2734" s="10">
        <v>4569.1499999999996</v>
      </c>
      <c r="C2734" s="11">
        <v>-0.12280000000000001</v>
      </c>
      <c r="D2734" s="11">
        <v>-1.6157999999999999</v>
      </c>
      <c r="E2734" s="11">
        <v>13.0969</v>
      </c>
      <c r="F2734" s="11">
        <v>13.1686</v>
      </c>
    </row>
    <row r="2735" spans="1:6">
      <c r="A2735" s="94">
        <v>44883</v>
      </c>
      <c r="B2735" s="10">
        <v>4563.1899999999996</v>
      </c>
      <c r="C2735" s="11">
        <v>-0.13039999999999999</v>
      </c>
      <c r="D2735" s="11">
        <v>-1.7441</v>
      </c>
      <c r="E2735" s="11">
        <v>12.949400000000001</v>
      </c>
      <c r="F2735" s="11">
        <v>13.0123</v>
      </c>
    </row>
    <row r="2736" spans="1:6">
      <c r="A2736" s="94">
        <v>44886</v>
      </c>
      <c r="B2736" s="10">
        <v>4568.34</v>
      </c>
      <c r="C2736" s="11">
        <v>0.1129</v>
      </c>
      <c r="D2736" s="11">
        <v>-1.6332</v>
      </c>
      <c r="E2736" s="11">
        <v>13.0769</v>
      </c>
      <c r="F2736" s="11">
        <v>13.1264</v>
      </c>
    </row>
    <row r="2737" spans="1:6">
      <c r="A2737" s="94">
        <v>44887</v>
      </c>
      <c r="B2737" s="10">
        <v>4562.92</v>
      </c>
      <c r="C2737" s="11">
        <v>-0.1186</v>
      </c>
      <c r="D2737" s="11">
        <v>-1.7499</v>
      </c>
      <c r="E2737" s="11">
        <v>12.9427</v>
      </c>
      <c r="F2737" s="11">
        <v>13.1099</v>
      </c>
    </row>
    <row r="2738" spans="1:6">
      <c r="A2738" s="94">
        <v>44888</v>
      </c>
      <c r="B2738" s="10">
        <v>4553.13</v>
      </c>
      <c r="C2738" s="11">
        <v>-0.21460000000000001</v>
      </c>
      <c r="D2738" s="11">
        <v>-1.9607000000000001</v>
      </c>
      <c r="E2738" s="11">
        <v>12.7004</v>
      </c>
      <c r="F2738" s="11">
        <v>12.545199999999999</v>
      </c>
    </row>
    <row r="2739" spans="1:6">
      <c r="A2739" s="94">
        <v>44889</v>
      </c>
      <c r="B2739" s="10">
        <v>4565.1899999999996</v>
      </c>
      <c r="C2739" s="11">
        <v>0.26490000000000002</v>
      </c>
      <c r="D2739" s="11">
        <v>-1.7011000000000001</v>
      </c>
      <c r="E2739" s="11">
        <v>12.998900000000001</v>
      </c>
      <c r="F2739" s="11">
        <v>12.762499999999999</v>
      </c>
    </row>
    <row r="2740" spans="1:6">
      <c r="A2740" s="94">
        <v>44890</v>
      </c>
      <c r="B2740" s="10">
        <v>4557.8100000000004</v>
      </c>
      <c r="C2740" s="11">
        <v>-0.16170000000000001</v>
      </c>
      <c r="D2740" s="11">
        <v>-1.86</v>
      </c>
      <c r="E2740" s="11">
        <v>12.8162</v>
      </c>
      <c r="F2740" s="11">
        <v>12.290100000000001</v>
      </c>
    </row>
    <row r="2741" spans="1:6">
      <c r="A2741" s="94">
        <v>44893</v>
      </c>
      <c r="B2741" s="10">
        <v>4557.34</v>
      </c>
      <c r="C2741" s="11">
        <v>-1.03E-2</v>
      </c>
      <c r="D2741" s="11">
        <v>-1.8701000000000001</v>
      </c>
      <c r="E2741" s="11">
        <v>12.804600000000001</v>
      </c>
      <c r="F2741" s="11">
        <v>13.679399999999999</v>
      </c>
    </row>
    <row r="2742" spans="1:6">
      <c r="A2742" s="94">
        <v>44894</v>
      </c>
      <c r="B2742" s="10">
        <v>4564.96</v>
      </c>
      <c r="C2742" s="11">
        <v>0.16719999999999999</v>
      </c>
      <c r="D2742" s="11">
        <v>-1.706</v>
      </c>
      <c r="E2742" s="11">
        <v>12.9932</v>
      </c>
      <c r="F2742" s="11">
        <v>13.595499999999999</v>
      </c>
    </row>
    <row r="2743" spans="1:6">
      <c r="A2743" s="94">
        <v>44895</v>
      </c>
      <c r="B2743" s="10">
        <v>4573.72</v>
      </c>
      <c r="C2743" s="11">
        <v>0.19189999999999999</v>
      </c>
      <c r="D2743" s="11">
        <v>-1.5174000000000001</v>
      </c>
      <c r="E2743" s="11">
        <v>13.210100000000001</v>
      </c>
      <c r="F2743" s="11">
        <v>14.627599999999999</v>
      </c>
    </row>
    <row r="2744" spans="1:6">
      <c r="A2744" s="94">
        <v>44896</v>
      </c>
      <c r="B2744" s="10">
        <v>4569.74</v>
      </c>
      <c r="C2744" s="11">
        <v>-8.6999999999999994E-2</v>
      </c>
      <c r="D2744" s="11">
        <v>-8.6999999999999994E-2</v>
      </c>
      <c r="E2744" s="11">
        <v>13.111499999999999</v>
      </c>
      <c r="F2744" s="11">
        <v>14.8317</v>
      </c>
    </row>
    <row r="2745" spans="1:6">
      <c r="A2745" s="94">
        <v>44897</v>
      </c>
      <c r="B2745" s="10">
        <v>4576.29</v>
      </c>
      <c r="C2745" s="11">
        <v>0.14330000000000001</v>
      </c>
      <c r="D2745" s="11">
        <v>5.62E-2</v>
      </c>
      <c r="E2745" s="11">
        <v>13.2737</v>
      </c>
      <c r="F2745" s="11">
        <v>14.3672</v>
      </c>
    </row>
    <row r="2746" spans="1:6">
      <c r="A2746" s="94">
        <v>44900</v>
      </c>
      <c r="B2746" s="10">
        <v>4561.6000000000004</v>
      </c>
      <c r="C2746" s="11">
        <v>-0.32100000000000001</v>
      </c>
      <c r="D2746" s="11">
        <v>-0.26500000000000001</v>
      </c>
      <c r="E2746" s="11">
        <v>12.9101</v>
      </c>
      <c r="F2746" s="11">
        <v>13.970800000000001</v>
      </c>
    </row>
    <row r="2747" spans="1:6">
      <c r="A2747" s="94">
        <v>44901</v>
      </c>
      <c r="B2747" s="10">
        <v>4556.04</v>
      </c>
      <c r="C2747" s="11">
        <v>-0.12189999999999999</v>
      </c>
      <c r="D2747" s="11">
        <v>-0.3866</v>
      </c>
      <c r="E2747" s="11">
        <v>12.772399999999999</v>
      </c>
      <c r="F2747" s="11">
        <v>13.348699999999999</v>
      </c>
    </row>
    <row r="2748" spans="1:6">
      <c r="A2748" s="94">
        <v>44902</v>
      </c>
      <c r="B2748" s="10">
        <v>4557.96</v>
      </c>
      <c r="C2748" s="11">
        <v>4.2099999999999999E-2</v>
      </c>
      <c r="D2748" s="11">
        <v>-0.34460000000000002</v>
      </c>
      <c r="E2748" s="11">
        <v>12.82</v>
      </c>
      <c r="F2748" s="11">
        <v>13.054500000000001</v>
      </c>
    </row>
    <row r="2749" spans="1:6">
      <c r="A2749" s="94">
        <v>44903</v>
      </c>
      <c r="B2749" s="10">
        <v>4551.93</v>
      </c>
      <c r="C2749" s="11">
        <v>-0.1323</v>
      </c>
      <c r="D2749" s="11">
        <v>-0.47639999999999999</v>
      </c>
      <c r="E2749" s="11">
        <v>12.6707</v>
      </c>
      <c r="F2749" s="11">
        <v>12.644500000000001</v>
      </c>
    </row>
    <row r="2750" spans="1:6">
      <c r="A2750" s="94">
        <v>44904</v>
      </c>
      <c r="B2750" s="10">
        <v>4550.1499999999996</v>
      </c>
      <c r="C2750" s="11">
        <v>-3.9100000000000003E-2</v>
      </c>
      <c r="D2750" s="11">
        <v>-0.51529999999999998</v>
      </c>
      <c r="E2750" s="11">
        <v>12.6266</v>
      </c>
      <c r="F2750" s="11">
        <v>12.982900000000001</v>
      </c>
    </row>
    <row r="2751" spans="1:6">
      <c r="A2751" s="94">
        <v>44907</v>
      </c>
      <c r="B2751" s="10">
        <v>4544.3999999999996</v>
      </c>
      <c r="C2751" s="11">
        <v>-0.12640000000000001</v>
      </c>
      <c r="D2751" s="11">
        <v>-0.6411</v>
      </c>
      <c r="E2751" s="11">
        <v>12.484299999999999</v>
      </c>
      <c r="F2751" s="11">
        <v>12.549799999999999</v>
      </c>
    </row>
    <row r="2752" spans="1:6">
      <c r="A2752" s="94">
        <v>44908</v>
      </c>
      <c r="B2752" s="10">
        <v>4542.6400000000003</v>
      </c>
      <c r="C2752" s="11">
        <v>-3.8699999999999998E-2</v>
      </c>
      <c r="D2752" s="11">
        <v>-0.67949999999999999</v>
      </c>
      <c r="E2752" s="11">
        <v>12.4407</v>
      </c>
      <c r="F2752" s="11">
        <v>12.770099999999999</v>
      </c>
    </row>
    <row r="2753" spans="1:6">
      <c r="A2753" s="94">
        <v>44909</v>
      </c>
      <c r="B2753" s="10">
        <v>4549.95</v>
      </c>
      <c r="C2753" s="11">
        <v>0.16089999999999999</v>
      </c>
      <c r="D2753" s="11">
        <v>-0.51970000000000005</v>
      </c>
      <c r="E2753" s="11">
        <v>12.621700000000001</v>
      </c>
      <c r="F2753" s="11">
        <v>13.207100000000001</v>
      </c>
    </row>
    <row r="2754" spans="1:6">
      <c r="A2754" s="94">
        <v>44910</v>
      </c>
      <c r="B2754" s="10">
        <v>4549.3100000000004</v>
      </c>
      <c r="C2754" s="11">
        <v>-1.41E-2</v>
      </c>
      <c r="D2754" s="11">
        <v>-0.53369999999999995</v>
      </c>
      <c r="E2754" s="11">
        <v>12.6058</v>
      </c>
      <c r="F2754" s="11">
        <v>12.845499999999999</v>
      </c>
    </row>
    <row r="2755" spans="1:6">
      <c r="A2755" s="94">
        <v>44911</v>
      </c>
      <c r="B2755" s="10">
        <v>4546.49</v>
      </c>
      <c r="C2755" s="11">
        <v>-6.2E-2</v>
      </c>
      <c r="D2755" s="11">
        <v>-0.59540000000000004</v>
      </c>
      <c r="E2755" s="11">
        <v>12.536</v>
      </c>
      <c r="F2755" s="11">
        <v>13.064399999999999</v>
      </c>
    </row>
    <row r="2756" spans="1:6">
      <c r="A2756" s="94">
        <v>44914</v>
      </c>
      <c r="B2756" s="10">
        <v>4552.08</v>
      </c>
      <c r="C2756" s="11">
        <v>0.123</v>
      </c>
      <c r="D2756" s="11">
        <v>-0.47310000000000002</v>
      </c>
      <c r="E2756" s="11">
        <v>12.6744</v>
      </c>
      <c r="F2756" s="11">
        <v>13.3049</v>
      </c>
    </row>
    <row r="2757" spans="1:6">
      <c r="A2757" s="94">
        <v>44915</v>
      </c>
      <c r="B2757" s="10">
        <v>4563.09</v>
      </c>
      <c r="C2757" s="11">
        <v>0.2419</v>
      </c>
      <c r="D2757" s="11">
        <v>-0.2324</v>
      </c>
      <c r="E2757" s="11">
        <v>12.946899999999999</v>
      </c>
      <c r="F2757" s="11">
        <v>14.188000000000001</v>
      </c>
    </row>
    <row r="2758" spans="1:6">
      <c r="A2758" s="94">
        <v>44916</v>
      </c>
      <c r="B2758" s="10">
        <v>4567.47</v>
      </c>
      <c r="C2758" s="11">
        <v>9.6000000000000002E-2</v>
      </c>
      <c r="D2758" s="11">
        <v>-0.13669999999999999</v>
      </c>
      <c r="E2758" s="11">
        <v>13.055300000000001</v>
      </c>
      <c r="F2758" s="11">
        <v>13.751899999999999</v>
      </c>
    </row>
    <row r="2759" spans="1:6">
      <c r="A2759" s="94">
        <v>44917</v>
      </c>
      <c r="B2759" s="10">
        <v>4569.22</v>
      </c>
      <c r="C2759" s="11">
        <v>3.8300000000000001E-2</v>
      </c>
      <c r="D2759" s="11">
        <v>-9.8400000000000001E-2</v>
      </c>
      <c r="E2759" s="11">
        <v>13.098699999999999</v>
      </c>
      <c r="F2759" s="11">
        <v>13.7338</v>
      </c>
    </row>
    <row r="2760" spans="1:6">
      <c r="A2760" s="94">
        <v>44918</v>
      </c>
      <c r="B2760" s="10">
        <v>4581.53</v>
      </c>
      <c r="C2760" s="11">
        <v>0.26939999999999997</v>
      </c>
      <c r="D2760" s="11">
        <v>0.17080000000000001</v>
      </c>
      <c r="E2760" s="11">
        <v>13.4034</v>
      </c>
      <c r="F2760" s="11">
        <v>13.9194</v>
      </c>
    </row>
    <row r="2761" spans="1:6">
      <c r="A2761" s="94">
        <v>44921</v>
      </c>
      <c r="B2761" s="10">
        <v>4578.92</v>
      </c>
      <c r="C2761" s="11">
        <v>-5.7000000000000002E-2</v>
      </c>
      <c r="D2761" s="11">
        <v>0.1137</v>
      </c>
      <c r="E2761" s="11">
        <v>13.338800000000001</v>
      </c>
      <c r="F2761" s="11">
        <v>13.850199999999999</v>
      </c>
    </row>
    <row r="2762" spans="1:6">
      <c r="A2762" s="94">
        <v>44922</v>
      </c>
      <c r="B2762" s="10">
        <v>4577.84</v>
      </c>
      <c r="C2762" s="11">
        <v>-2.3599999999999999E-2</v>
      </c>
      <c r="D2762" s="11">
        <v>9.01E-2</v>
      </c>
      <c r="E2762" s="11">
        <v>13.311999999999999</v>
      </c>
      <c r="F2762" s="11">
        <v>13.518599999999999</v>
      </c>
    </row>
    <row r="2763" spans="1:6">
      <c r="A2763" s="94">
        <v>44923</v>
      </c>
      <c r="B2763" s="10">
        <v>4586.62</v>
      </c>
      <c r="C2763" s="11">
        <v>0.1918</v>
      </c>
      <c r="D2763" s="11">
        <v>0.28199999999999997</v>
      </c>
      <c r="E2763" s="11">
        <v>13.529400000000001</v>
      </c>
      <c r="F2763" s="11">
        <v>13.734</v>
      </c>
    </row>
    <row r="2764" spans="1:6">
      <c r="A2764" s="94">
        <v>44924</v>
      </c>
      <c r="B2764" s="10">
        <v>4588.08</v>
      </c>
      <c r="C2764" s="11">
        <v>3.1800000000000002E-2</v>
      </c>
      <c r="D2764" s="11">
        <v>0.314</v>
      </c>
      <c r="E2764" s="11">
        <v>13.5655</v>
      </c>
      <c r="F2764" s="11">
        <v>13.834899999999999</v>
      </c>
    </row>
    <row r="2765" spans="1:6">
      <c r="A2765" s="94">
        <v>44925</v>
      </c>
      <c r="B2765" s="10">
        <v>4592.07</v>
      </c>
      <c r="C2765" s="11">
        <v>8.6999999999999994E-2</v>
      </c>
      <c r="D2765" s="11">
        <v>0.4012</v>
      </c>
      <c r="E2765" s="11">
        <v>13.664300000000001</v>
      </c>
      <c r="F2765" s="11">
        <v>13.664300000000001</v>
      </c>
    </row>
    <row r="2766" spans="1:6">
      <c r="A2766" s="94">
        <v>44928</v>
      </c>
      <c r="B2766" s="10">
        <v>4583.75</v>
      </c>
      <c r="C2766" s="11">
        <v>-0.1812</v>
      </c>
      <c r="D2766" s="11">
        <v>-0.1812</v>
      </c>
      <c r="E2766" s="11">
        <v>-0.1812</v>
      </c>
      <c r="F2766" s="11">
        <v>13.458299999999999</v>
      </c>
    </row>
    <row r="2767" spans="1:6">
      <c r="A2767" s="94">
        <v>44929</v>
      </c>
      <c r="B2767" s="10">
        <v>4581.8500000000004</v>
      </c>
      <c r="C2767" s="11">
        <v>-4.1500000000000002E-2</v>
      </c>
      <c r="D2767" s="11">
        <v>-0.22259999999999999</v>
      </c>
      <c r="E2767" s="11">
        <v>-0.22259999999999999</v>
      </c>
      <c r="F2767" s="11">
        <v>13.3902</v>
      </c>
    </row>
    <row r="2768" spans="1:6">
      <c r="A2768" s="94">
        <v>44930</v>
      </c>
      <c r="B2768" s="10">
        <v>4580.6099999999997</v>
      </c>
      <c r="C2768" s="11">
        <v>-2.7099999999999999E-2</v>
      </c>
      <c r="D2768" s="11">
        <v>-0.24959999999999999</v>
      </c>
      <c r="E2768" s="11">
        <v>-0.24959999999999999</v>
      </c>
      <c r="F2768" s="11">
        <v>13.4373</v>
      </c>
    </row>
    <row r="2769" spans="1:6">
      <c r="A2769" s="94">
        <v>44931</v>
      </c>
      <c r="B2769" s="10">
        <v>4581.57</v>
      </c>
      <c r="C2769" s="11">
        <v>2.1000000000000001E-2</v>
      </c>
      <c r="D2769" s="11">
        <v>-0.22869999999999999</v>
      </c>
      <c r="E2769" s="11">
        <v>-0.22869999999999999</v>
      </c>
      <c r="F2769" s="11">
        <v>14.1204</v>
      </c>
    </row>
    <row r="2770" spans="1:6">
      <c r="A2770" s="94">
        <v>44932</v>
      </c>
      <c r="B2770" s="10">
        <v>4584.8</v>
      </c>
      <c r="C2770" s="11">
        <v>7.0499999999999993E-2</v>
      </c>
      <c r="D2770" s="11">
        <v>-0.1583</v>
      </c>
      <c r="E2770" s="11">
        <v>-0.1583</v>
      </c>
      <c r="F2770" s="11">
        <v>14.037599999999999</v>
      </c>
    </row>
    <row r="2771" spans="1:6">
      <c r="A2771" s="94">
        <v>44935</v>
      </c>
      <c r="B2771" s="10">
        <v>4593.8500000000004</v>
      </c>
      <c r="C2771" s="11">
        <v>0.19739999999999999</v>
      </c>
      <c r="D2771" s="11">
        <v>3.8800000000000001E-2</v>
      </c>
      <c r="E2771" s="11">
        <v>3.8800000000000001E-2</v>
      </c>
      <c r="F2771" s="11">
        <v>14.2013</v>
      </c>
    </row>
    <row r="2772" spans="1:6">
      <c r="A2772" s="94">
        <v>44936</v>
      </c>
      <c r="B2772" s="10">
        <v>4600.05</v>
      </c>
      <c r="C2772" s="11">
        <v>0.13500000000000001</v>
      </c>
      <c r="D2772" s="11">
        <v>0.17380000000000001</v>
      </c>
      <c r="E2772" s="11">
        <v>0.17380000000000001</v>
      </c>
      <c r="F2772" s="11">
        <v>14.4046</v>
      </c>
    </row>
    <row r="2773" spans="1:6">
      <c r="A2773" s="94">
        <v>44937</v>
      </c>
      <c r="B2773" s="10">
        <v>4614.8</v>
      </c>
      <c r="C2773" s="11">
        <v>0.3206</v>
      </c>
      <c r="D2773" s="11">
        <v>0.495</v>
      </c>
      <c r="E2773" s="11">
        <v>0.495</v>
      </c>
      <c r="F2773" s="11">
        <v>14.436199999999999</v>
      </c>
    </row>
    <row r="2774" spans="1:6">
      <c r="A2774" s="94">
        <v>44938</v>
      </c>
      <c r="B2774" s="10">
        <v>4626.1899999999996</v>
      </c>
      <c r="C2774" s="11">
        <v>0.24679999999999999</v>
      </c>
      <c r="D2774" s="11">
        <v>0.74299999999999999</v>
      </c>
      <c r="E2774" s="11">
        <v>0.74299999999999999</v>
      </c>
      <c r="F2774" s="11">
        <v>14.4312</v>
      </c>
    </row>
    <row r="2775" spans="1:6">
      <c r="A2775" s="94">
        <v>44939</v>
      </c>
      <c r="B2775" s="10">
        <v>4631.17</v>
      </c>
      <c r="C2775" s="11">
        <v>0.1076</v>
      </c>
      <c r="D2775" s="11">
        <v>0.85150000000000003</v>
      </c>
      <c r="E2775" s="11">
        <v>0.85150000000000003</v>
      </c>
      <c r="F2775" s="11">
        <v>14.870900000000001</v>
      </c>
    </row>
    <row r="2776" spans="1:6">
      <c r="A2776" s="94">
        <v>44942</v>
      </c>
      <c r="B2776" s="10">
        <v>4631.57</v>
      </c>
      <c r="C2776" s="11">
        <v>8.6E-3</v>
      </c>
      <c r="D2776" s="11">
        <v>0.86019999999999996</v>
      </c>
      <c r="E2776" s="11">
        <v>0.86019999999999996</v>
      </c>
      <c r="F2776" s="11">
        <v>14.5379</v>
      </c>
    </row>
    <row r="2777" spans="1:6">
      <c r="A2777" s="94">
        <v>44943</v>
      </c>
      <c r="B2777" s="10">
        <v>4632.6499999999996</v>
      </c>
      <c r="C2777" s="11">
        <v>2.3300000000000001E-2</v>
      </c>
      <c r="D2777" s="11">
        <v>0.88370000000000004</v>
      </c>
      <c r="E2777" s="11">
        <v>0.88370000000000004</v>
      </c>
      <c r="F2777" s="11">
        <v>14.553000000000001</v>
      </c>
    </row>
    <row r="2778" spans="1:6">
      <c r="A2778" s="94">
        <v>44944</v>
      </c>
      <c r="B2778" s="10">
        <v>4633.9399999999996</v>
      </c>
      <c r="C2778" s="11">
        <v>2.7799999999999998E-2</v>
      </c>
      <c r="D2778" s="11">
        <v>0.91180000000000005</v>
      </c>
      <c r="E2778" s="11">
        <v>0.91180000000000005</v>
      </c>
      <c r="F2778" s="11">
        <v>14.584899999999999</v>
      </c>
    </row>
    <row r="2779" spans="1:6">
      <c r="A2779" s="94">
        <v>44945</v>
      </c>
      <c r="B2779" s="10">
        <v>4639.43</v>
      </c>
      <c r="C2779" s="11">
        <v>0.11849999999999999</v>
      </c>
      <c r="D2779" s="11">
        <v>1.0313000000000001</v>
      </c>
      <c r="E2779" s="11">
        <v>1.0313000000000001</v>
      </c>
      <c r="F2779" s="11">
        <v>14.5374</v>
      </c>
    </row>
    <row r="2780" spans="1:6">
      <c r="A2780" s="94">
        <v>44946</v>
      </c>
      <c r="B2780" s="10">
        <v>4640.62</v>
      </c>
      <c r="C2780" s="11">
        <v>2.5600000000000001E-2</v>
      </c>
      <c r="D2780" s="11">
        <v>1.0572999999999999</v>
      </c>
      <c r="E2780" s="11">
        <v>1.0572999999999999</v>
      </c>
      <c r="F2780" s="11">
        <v>14.1806</v>
      </c>
    </row>
    <row r="2781" spans="1:6">
      <c r="A2781" s="94">
        <v>44949</v>
      </c>
      <c r="B2781" s="10">
        <v>4642.2299999999996</v>
      </c>
      <c r="C2781" s="11">
        <v>3.4700000000000002E-2</v>
      </c>
      <c r="D2781" s="11">
        <v>1.0923</v>
      </c>
      <c r="E2781" s="11">
        <v>1.0923</v>
      </c>
      <c r="F2781" s="11">
        <v>14.610200000000001</v>
      </c>
    </row>
    <row r="2782" spans="1:6">
      <c r="A2782" s="94">
        <v>44950</v>
      </c>
      <c r="B2782" s="10">
        <v>4643.41</v>
      </c>
      <c r="C2782" s="11">
        <v>2.5399999999999999E-2</v>
      </c>
      <c r="D2782" s="11">
        <v>1.1180000000000001</v>
      </c>
      <c r="E2782" s="11">
        <v>1.1180000000000001</v>
      </c>
      <c r="F2782" s="11">
        <v>14.9109</v>
      </c>
    </row>
    <row r="2783" spans="1:6">
      <c r="A2783" s="94">
        <v>44951</v>
      </c>
      <c r="B2783" s="10">
        <v>4650.32</v>
      </c>
      <c r="C2783" s="11">
        <v>0.14879999999999999</v>
      </c>
      <c r="D2783" s="11">
        <v>1.2685</v>
      </c>
      <c r="E2783" s="11">
        <v>1.2685</v>
      </c>
      <c r="F2783" s="11">
        <v>14.718500000000001</v>
      </c>
    </row>
    <row r="2784" spans="1:6">
      <c r="A2784" s="94">
        <v>44952</v>
      </c>
      <c r="B2784" s="10">
        <v>4650.79</v>
      </c>
      <c r="C2784" s="11">
        <v>1.01E-2</v>
      </c>
      <c r="D2784" s="11">
        <v>1.2786999999999999</v>
      </c>
      <c r="E2784" s="11">
        <v>1.2786999999999999</v>
      </c>
      <c r="F2784" s="11">
        <v>14.297499999999999</v>
      </c>
    </row>
    <row r="2785" spans="1:6">
      <c r="A2785" s="94">
        <v>44953</v>
      </c>
      <c r="B2785" s="10">
        <v>4648.3</v>
      </c>
      <c r="C2785" s="11">
        <v>-5.3499999999999999E-2</v>
      </c>
      <c r="D2785" s="11">
        <v>1.2244999999999999</v>
      </c>
      <c r="E2785" s="11">
        <v>1.2244999999999999</v>
      </c>
      <c r="F2785" s="11">
        <v>13.9895</v>
      </c>
    </row>
    <row r="2786" spans="1:6">
      <c r="A2786" s="94">
        <v>44956</v>
      </c>
      <c r="B2786" s="10">
        <v>4640.47</v>
      </c>
      <c r="C2786" s="11">
        <v>-0.16839999999999999</v>
      </c>
      <c r="D2786" s="11">
        <v>1.054</v>
      </c>
      <c r="E2786" s="11">
        <v>1.054</v>
      </c>
      <c r="F2786" s="11">
        <v>13.733700000000001</v>
      </c>
    </row>
    <row r="2787" spans="1:6">
      <c r="A2787" s="94">
        <v>44957</v>
      </c>
      <c r="B2787" s="10">
        <v>4645.0600000000004</v>
      </c>
      <c r="C2787" s="11">
        <v>9.8900000000000002E-2</v>
      </c>
      <c r="D2787" s="11">
        <v>1.1538999999999999</v>
      </c>
      <c r="E2787" s="11">
        <v>1.1538999999999999</v>
      </c>
      <c r="F2787" s="11">
        <v>13.5434</v>
      </c>
    </row>
    <row r="2788" spans="1:6">
      <c r="A2788" s="94">
        <v>44958</v>
      </c>
      <c r="B2788" s="10">
        <v>4650.2299999999996</v>
      </c>
      <c r="C2788" s="11">
        <v>0.1113</v>
      </c>
      <c r="D2788" s="11">
        <v>0.1113</v>
      </c>
      <c r="E2788" s="11">
        <v>1.2665</v>
      </c>
      <c r="F2788" s="11">
        <v>13.514900000000001</v>
      </c>
    </row>
    <row r="2789" spans="1:6">
      <c r="A2789" s="94">
        <v>44959</v>
      </c>
      <c r="B2789" s="10">
        <v>4656.55</v>
      </c>
      <c r="C2789" s="11">
        <v>0.13589999999999999</v>
      </c>
      <c r="D2789" s="11">
        <v>0.24740000000000001</v>
      </c>
      <c r="E2789" s="11">
        <v>1.4041999999999999</v>
      </c>
      <c r="F2789" s="11">
        <v>13.7692</v>
      </c>
    </row>
    <row r="2790" spans="1:6">
      <c r="A2790" s="94">
        <v>44960</v>
      </c>
      <c r="B2790" s="10">
        <v>4637.47</v>
      </c>
      <c r="C2790" s="11">
        <v>-0.40970000000000001</v>
      </c>
      <c r="D2790" s="11">
        <v>-0.16339999999999999</v>
      </c>
      <c r="E2790" s="11">
        <v>0.98870000000000002</v>
      </c>
      <c r="F2790" s="11">
        <v>13.262600000000001</v>
      </c>
    </row>
    <row r="2791" spans="1:6">
      <c r="A2791" s="94">
        <v>44963</v>
      </c>
      <c r="B2791" s="10">
        <v>4635.57</v>
      </c>
      <c r="C2791" s="11">
        <v>-4.1000000000000002E-2</v>
      </c>
      <c r="D2791" s="11">
        <v>-0.20430000000000001</v>
      </c>
      <c r="E2791" s="11">
        <v>0.94730000000000003</v>
      </c>
      <c r="F2791" s="11">
        <v>12.7415</v>
      </c>
    </row>
    <row r="2792" spans="1:6">
      <c r="A2792" s="94">
        <v>44964</v>
      </c>
      <c r="B2792" s="10">
        <v>4637.3</v>
      </c>
      <c r="C2792" s="11">
        <v>3.73E-2</v>
      </c>
      <c r="D2792" s="11">
        <v>-0.1671</v>
      </c>
      <c r="E2792" s="11">
        <v>0.98499999999999999</v>
      </c>
      <c r="F2792" s="11">
        <v>12.8819</v>
      </c>
    </row>
    <row r="2793" spans="1:6">
      <c r="A2793" s="94">
        <v>44965</v>
      </c>
      <c r="B2793" s="10">
        <v>4641.66</v>
      </c>
      <c r="C2793" s="11">
        <v>9.4E-2</v>
      </c>
      <c r="D2793" s="11">
        <v>-7.3200000000000001E-2</v>
      </c>
      <c r="E2793" s="11">
        <v>1.0799000000000001</v>
      </c>
      <c r="F2793" s="11">
        <v>12.955299999999999</v>
      </c>
    </row>
    <row r="2794" spans="1:6">
      <c r="A2794" s="94">
        <v>44966</v>
      </c>
      <c r="B2794" s="10">
        <v>4628.05</v>
      </c>
      <c r="C2794" s="11">
        <v>-0.29320000000000002</v>
      </c>
      <c r="D2794" s="11">
        <v>-0.36620000000000003</v>
      </c>
      <c r="E2794" s="11">
        <v>0.78349999999999997</v>
      </c>
      <c r="F2794" s="11">
        <v>12.510199999999999</v>
      </c>
    </row>
    <row r="2795" spans="1:6">
      <c r="A2795" s="94">
        <v>44967</v>
      </c>
      <c r="B2795" s="10">
        <v>4634.3500000000004</v>
      </c>
      <c r="C2795" s="11">
        <v>0.1361</v>
      </c>
      <c r="D2795" s="11">
        <v>-0.2306</v>
      </c>
      <c r="E2795" s="11">
        <v>0.92069999999999996</v>
      </c>
      <c r="F2795" s="11">
        <v>12.2605</v>
      </c>
    </row>
    <row r="2796" spans="1:6">
      <c r="A2796" s="94">
        <v>44970</v>
      </c>
      <c r="B2796" s="10">
        <v>4628.6099999999997</v>
      </c>
      <c r="C2796" s="11">
        <v>-0.1239</v>
      </c>
      <c r="D2796" s="11">
        <v>-0.35410000000000003</v>
      </c>
      <c r="E2796" s="11">
        <v>0.79569999999999996</v>
      </c>
      <c r="F2796" s="11">
        <v>12.273</v>
      </c>
    </row>
    <row r="2797" spans="1:6">
      <c r="A2797" s="94">
        <v>44971</v>
      </c>
      <c r="B2797" s="10">
        <v>4628.7299999999996</v>
      </c>
      <c r="C2797" s="11">
        <v>2.5999999999999999E-3</v>
      </c>
      <c r="D2797" s="11">
        <v>-0.35160000000000002</v>
      </c>
      <c r="E2797" s="11">
        <v>0.79830000000000001</v>
      </c>
      <c r="F2797" s="11">
        <v>11.9887</v>
      </c>
    </row>
    <row r="2798" spans="1:6">
      <c r="A2798" s="94">
        <v>44972</v>
      </c>
      <c r="B2798" s="10">
        <v>4632.47</v>
      </c>
      <c r="C2798" s="11">
        <v>8.0799999999999997E-2</v>
      </c>
      <c r="D2798" s="11">
        <v>-0.27100000000000002</v>
      </c>
      <c r="E2798" s="11">
        <v>0.87980000000000003</v>
      </c>
      <c r="F2798" s="11">
        <v>11.786099999999999</v>
      </c>
    </row>
    <row r="2799" spans="1:6">
      <c r="A2799" s="94">
        <v>44973</v>
      </c>
      <c r="B2799" s="10">
        <v>4639.6899999999996</v>
      </c>
      <c r="C2799" s="11">
        <v>0.15590000000000001</v>
      </c>
      <c r="D2799" s="11">
        <v>-0.11559999999999999</v>
      </c>
      <c r="E2799" s="11">
        <v>1.0369999999999999</v>
      </c>
      <c r="F2799" s="11">
        <v>11.928699999999999</v>
      </c>
    </row>
    <row r="2800" spans="1:6">
      <c r="A2800" s="94">
        <v>44974</v>
      </c>
      <c r="B2800" s="10">
        <v>4633.2299999999996</v>
      </c>
      <c r="C2800" s="11">
        <v>-0.13919999999999999</v>
      </c>
      <c r="D2800" s="11">
        <v>-0.25469999999999998</v>
      </c>
      <c r="E2800" s="11">
        <v>0.89629999999999999</v>
      </c>
      <c r="F2800" s="11">
        <v>12.1302</v>
      </c>
    </row>
    <row r="2801" spans="1:6">
      <c r="A2801" s="94">
        <v>44979</v>
      </c>
      <c r="B2801" s="10">
        <v>4630.43</v>
      </c>
      <c r="C2801" s="11">
        <v>-6.0400000000000002E-2</v>
      </c>
      <c r="D2801" s="11">
        <v>-0.315</v>
      </c>
      <c r="E2801" s="11">
        <v>0.83540000000000003</v>
      </c>
      <c r="F2801" s="11">
        <v>12.1531</v>
      </c>
    </row>
    <row r="2802" spans="1:6">
      <c r="A2802" s="94">
        <v>44980</v>
      </c>
      <c r="B2802" s="10">
        <v>4630.4399999999996</v>
      </c>
      <c r="C2802" s="11">
        <v>2.0000000000000001E-4</v>
      </c>
      <c r="D2802" s="11">
        <v>-0.31469999999999998</v>
      </c>
      <c r="E2802" s="11">
        <v>0.83560000000000001</v>
      </c>
      <c r="F2802" s="11">
        <v>12.0472</v>
      </c>
    </row>
    <row r="2803" spans="1:6">
      <c r="A2803" s="94">
        <v>44981</v>
      </c>
      <c r="B2803" s="10">
        <v>4638.54</v>
      </c>
      <c r="C2803" s="11">
        <v>0.1749</v>
      </c>
      <c r="D2803" s="11">
        <v>-0.1404</v>
      </c>
      <c r="E2803" s="11">
        <v>1.012</v>
      </c>
      <c r="F2803" s="11">
        <v>12.2782</v>
      </c>
    </row>
    <row r="2804" spans="1:6">
      <c r="A2804" s="94">
        <v>44984</v>
      </c>
      <c r="B2804" s="10">
        <v>4633.74</v>
      </c>
      <c r="C2804" s="11">
        <v>-0.10349999999999999</v>
      </c>
      <c r="D2804" s="11">
        <v>-0.2437</v>
      </c>
      <c r="E2804" s="11">
        <v>0.90739999999999998</v>
      </c>
      <c r="F2804" s="11">
        <v>11.917199999999999</v>
      </c>
    </row>
    <row r="2805" spans="1:6">
      <c r="A2805" s="94">
        <v>44985</v>
      </c>
      <c r="B2805" s="10">
        <v>4636.1000000000004</v>
      </c>
      <c r="C2805" s="11">
        <v>5.0900000000000001E-2</v>
      </c>
      <c r="D2805" s="11">
        <v>-0.19289999999999999</v>
      </c>
      <c r="E2805" s="11">
        <v>0.95879999999999999</v>
      </c>
      <c r="F2805" s="11">
        <v>11.9742</v>
      </c>
    </row>
    <row r="2806" spans="1:6">
      <c r="A2806" s="94">
        <v>44986</v>
      </c>
      <c r="B2806" s="10">
        <v>4637.3999999999996</v>
      </c>
      <c r="C2806" s="11">
        <v>2.8000000000000001E-2</v>
      </c>
      <c r="D2806" s="11">
        <v>2.8000000000000001E-2</v>
      </c>
      <c r="E2806" s="11">
        <v>0.98709999999999998</v>
      </c>
      <c r="F2806" s="11">
        <v>12.005599999999999</v>
      </c>
    </row>
    <row r="2807" spans="1:6">
      <c r="A2807" s="94">
        <v>44987</v>
      </c>
      <c r="B2807" s="10">
        <v>4636.2</v>
      </c>
      <c r="C2807" s="11">
        <v>-2.5899999999999999E-2</v>
      </c>
      <c r="D2807" s="11">
        <v>2.2000000000000001E-3</v>
      </c>
      <c r="E2807" s="11">
        <v>0.96099999999999997</v>
      </c>
      <c r="F2807" s="11">
        <v>12.0589</v>
      </c>
    </row>
    <row r="2808" spans="1:6">
      <c r="A2808" s="94">
        <v>44988</v>
      </c>
      <c r="B2808" s="10">
        <v>4635.75</v>
      </c>
      <c r="C2808" s="11">
        <v>-9.7000000000000003E-3</v>
      </c>
      <c r="D2808" s="11">
        <v>-7.4999999999999997E-3</v>
      </c>
      <c r="E2808" s="11">
        <v>0.95120000000000005</v>
      </c>
      <c r="F2808" s="11">
        <v>11.9903</v>
      </c>
    </row>
    <row r="2809" spans="1:6">
      <c r="A2809" s="94">
        <v>44991</v>
      </c>
      <c r="B2809" s="10">
        <v>4641.0600000000004</v>
      </c>
      <c r="C2809" s="11">
        <v>0.1145</v>
      </c>
      <c r="D2809" s="11">
        <v>0.107</v>
      </c>
      <c r="E2809" s="11">
        <v>1.0668</v>
      </c>
      <c r="F2809" s="11">
        <v>12.419499999999999</v>
      </c>
    </row>
    <row r="2810" spans="1:6">
      <c r="A2810" s="94">
        <v>44992</v>
      </c>
      <c r="B2810" s="10">
        <v>4646.49</v>
      </c>
      <c r="C2810" s="11">
        <v>0.11700000000000001</v>
      </c>
      <c r="D2810" s="11">
        <v>0.22409999999999999</v>
      </c>
      <c r="E2810" s="11">
        <v>1.1851</v>
      </c>
      <c r="F2810" s="11">
        <v>12.7417</v>
      </c>
    </row>
    <row r="2811" spans="1:6">
      <c r="A2811" s="94">
        <v>44993</v>
      </c>
      <c r="B2811" s="10">
        <v>4649.91</v>
      </c>
      <c r="C2811" s="11">
        <v>7.3599999999999999E-2</v>
      </c>
      <c r="D2811" s="11">
        <v>0.2979</v>
      </c>
      <c r="E2811" s="11">
        <v>1.2596000000000001</v>
      </c>
      <c r="F2811" s="11">
        <v>12.319900000000001</v>
      </c>
    </row>
    <row r="2812" spans="1:6">
      <c r="A2812" s="94">
        <v>44994</v>
      </c>
      <c r="B2812" s="10">
        <v>4649.26</v>
      </c>
      <c r="C2812" s="11">
        <v>-1.4E-2</v>
      </c>
      <c r="D2812" s="11">
        <v>0.28389999999999999</v>
      </c>
      <c r="E2812" s="11">
        <v>1.2454000000000001</v>
      </c>
      <c r="F2812" s="11">
        <v>11.680300000000001</v>
      </c>
    </row>
    <row r="2813" spans="1:6">
      <c r="A2813" s="94">
        <v>44995</v>
      </c>
      <c r="B2813" s="10">
        <v>4638.7700000000004</v>
      </c>
      <c r="C2813" s="11">
        <v>-0.22559999999999999</v>
      </c>
      <c r="D2813" s="11">
        <v>5.7599999999999998E-2</v>
      </c>
      <c r="E2813" s="11">
        <v>1.0169999999999999</v>
      </c>
      <c r="F2813" s="11">
        <v>11.1099</v>
      </c>
    </row>
    <row r="2814" spans="1:6">
      <c r="A2814" s="94">
        <v>44998</v>
      </c>
      <c r="B2814" s="10">
        <v>4618.87</v>
      </c>
      <c r="C2814" s="11">
        <v>-0.42899999999999999</v>
      </c>
      <c r="D2814" s="11">
        <v>-0.37159999999999999</v>
      </c>
      <c r="E2814" s="11">
        <v>0.58360000000000001</v>
      </c>
      <c r="F2814" s="11">
        <v>10.943899999999999</v>
      </c>
    </row>
    <row r="2815" spans="1:6">
      <c r="A2815" s="94">
        <v>44999</v>
      </c>
      <c r="B2815" s="10">
        <v>4611.5</v>
      </c>
      <c r="C2815" s="11">
        <v>-0.15959999999999999</v>
      </c>
      <c r="D2815" s="11">
        <v>-0.53059999999999996</v>
      </c>
      <c r="E2815" s="11">
        <v>0.42309999999999998</v>
      </c>
      <c r="F2815" s="11">
        <v>10.8102</v>
      </c>
    </row>
    <row r="2816" spans="1:6">
      <c r="A2816" s="94">
        <v>45000</v>
      </c>
      <c r="B2816" s="10">
        <v>4612.4399999999996</v>
      </c>
      <c r="C2816" s="11">
        <v>2.0400000000000001E-2</v>
      </c>
      <c r="D2816" s="11">
        <v>-0.51029999999999998</v>
      </c>
      <c r="E2816" s="11">
        <v>0.44359999999999999</v>
      </c>
      <c r="F2816" s="11">
        <v>10.791499999999999</v>
      </c>
    </row>
    <row r="2817" spans="1:6">
      <c r="A2817" s="94">
        <v>45001</v>
      </c>
      <c r="B2817" s="10">
        <v>4611.45</v>
      </c>
      <c r="C2817" s="11">
        <v>-2.1499999999999998E-2</v>
      </c>
      <c r="D2817" s="11">
        <v>-0.53169999999999995</v>
      </c>
      <c r="E2817" s="11">
        <v>0.42199999999999999</v>
      </c>
      <c r="F2817" s="11">
        <v>10.3146</v>
      </c>
    </row>
    <row r="2818" spans="1:6">
      <c r="A2818" s="94">
        <v>45002</v>
      </c>
      <c r="B2818" s="10">
        <v>4614.72</v>
      </c>
      <c r="C2818" s="11">
        <v>7.0900000000000005E-2</v>
      </c>
      <c r="D2818" s="11">
        <v>-0.4612</v>
      </c>
      <c r="E2818" s="11">
        <v>0.49320000000000003</v>
      </c>
      <c r="F2818" s="11">
        <v>9.9428999999999998</v>
      </c>
    </row>
    <row r="2819" spans="1:6">
      <c r="A2819" s="94">
        <v>45005</v>
      </c>
      <c r="B2819" s="10">
        <v>4610.05</v>
      </c>
      <c r="C2819" s="11">
        <v>-0.1012</v>
      </c>
      <c r="D2819" s="11">
        <v>-0.56189999999999996</v>
      </c>
      <c r="E2819" s="11">
        <v>0.39150000000000001</v>
      </c>
      <c r="F2819" s="11">
        <v>9.3425999999999991</v>
      </c>
    </row>
    <row r="2820" spans="1:6">
      <c r="A2820" s="94">
        <v>45006</v>
      </c>
      <c r="B2820" s="10">
        <v>4609.8</v>
      </c>
      <c r="C2820" s="11">
        <v>-5.4000000000000003E-3</v>
      </c>
      <c r="D2820" s="11">
        <v>-0.56730000000000003</v>
      </c>
      <c r="E2820" s="11">
        <v>0.3861</v>
      </c>
      <c r="F2820" s="11">
        <v>8.7226999999999997</v>
      </c>
    </row>
    <row r="2821" spans="1:6">
      <c r="A2821" s="94">
        <v>45007</v>
      </c>
      <c r="B2821" s="10">
        <v>4621.96</v>
      </c>
      <c r="C2821" s="11">
        <v>0.26379999999999998</v>
      </c>
      <c r="D2821" s="11">
        <v>-0.30499999999999999</v>
      </c>
      <c r="E2821" s="11">
        <v>0.65090000000000003</v>
      </c>
      <c r="F2821" s="11">
        <v>8.4987999999999992</v>
      </c>
    </row>
    <row r="2822" spans="1:6">
      <c r="A2822" s="94">
        <v>45008</v>
      </c>
      <c r="B2822" s="10">
        <v>4621.6499999999996</v>
      </c>
      <c r="C2822" s="11">
        <v>-6.7000000000000002E-3</v>
      </c>
      <c r="D2822" s="11">
        <v>-0.31169999999999998</v>
      </c>
      <c r="E2822" s="11">
        <v>0.64419999999999999</v>
      </c>
      <c r="F2822" s="11">
        <v>8.3332999999999995</v>
      </c>
    </row>
    <row r="2823" spans="1:6">
      <c r="A2823" s="94">
        <v>45009</v>
      </c>
      <c r="B2823" s="10">
        <v>4628.59</v>
      </c>
      <c r="C2823" s="11">
        <v>0.1502</v>
      </c>
      <c r="D2823" s="11">
        <v>-0.16200000000000001</v>
      </c>
      <c r="E2823" s="11">
        <v>0.79530000000000001</v>
      </c>
      <c r="F2823" s="11">
        <v>8.0394000000000005</v>
      </c>
    </row>
    <row r="2824" spans="1:6">
      <c r="A2824" s="94">
        <v>45012</v>
      </c>
      <c r="B2824" s="10">
        <v>4628.83</v>
      </c>
      <c r="C2824" s="11">
        <v>5.1999999999999998E-3</v>
      </c>
      <c r="D2824" s="11">
        <v>-0.15679999999999999</v>
      </c>
      <c r="E2824" s="11">
        <v>0.80049999999999999</v>
      </c>
      <c r="F2824" s="11">
        <v>7.4962</v>
      </c>
    </row>
    <row r="2825" spans="1:6">
      <c r="A2825" s="94">
        <v>45013</v>
      </c>
      <c r="B2825" s="10">
        <v>4632.45</v>
      </c>
      <c r="C2825" s="11">
        <v>7.8200000000000006E-2</v>
      </c>
      <c r="D2825" s="11">
        <v>-7.8700000000000006E-2</v>
      </c>
      <c r="E2825" s="11">
        <v>0.87929999999999997</v>
      </c>
      <c r="F2825" s="11">
        <v>7.7020999999999997</v>
      </c>
    </row>
    <row r="2826" spans="1:6">
      <c r="A2826" s="94">
        <v>45014</v>
      </c>
      <c r="B2826" s="10">
        <v>4626.97</v>
      </c>
      <c r="C2826" s="11">
        <v>-0.1183</v>
      </c>
      <c r="D2826" s="11">
        <v>-0.19689999999999999</v>
      </c>
      <c r="E2826" s="11">
        <v>0.76</v>
      </c>
      <c r="F2826" s="11">
        <v>7.5182000000000002</v>
      </c>
    </row>
    <row r="2827" spans="1:6">
      <c r="A2827" s="94">
        <v>45015</v>
      </c>
      <c r="B2827" s="10">
        <v>4637.12</v>
      </c>
      <c r="C2827" s="11">
        <v>0.21940000000000001</v>
      </c>
      <c r="D2827" s="11">
        <v>2.1999999999999999E-2</v>
      </c>
      <c r="E2827" s="11">
        <v>0.98099999999999998</v>
      </c>
      <c r="F2827" s="11">
        <v>7.9691000000000001</v>
      </c>
    </row>
    <row r="2828" spans="1:6">
      <c r="A2828" s="94">
        <v>45016</v>
      </c>
      <c r="B2828" s="10">
        <v>4629.22</v>
      </c>
      <c r="C2828" s="11">
        <v>-0.1704</v>
      </c>
      <c r="D2828" s="11">
        <v>-0.1484</v>
      </c>
      <c r="E2828" s="11">
        <v>0.80900000000000005</v>
      </c>
      <c r="F2828" s="11">
        <v>7.9747000000000003</v>
      </c>
    </row>
    <row r="2829" spans="1:6">
      <c r="A2829" s="94">
        <v>45019</v>
      </c>
      <c r="B2829" s="10">
        <v>4640</v>
      </c>
      <c r="C2829" s="11">
        <v>0.2329</v>
      </c>
      <c r="D2829" s="11">
        <v>0.2329</v>
      </c>
      <c r="E2829" s="11">
        <v>1.0438000000000001</v>
      </c>
      <c r="F2829" s="11">
        <v>7.5138999999999996</v>
      </c>
    </row>
    <row r="2830" spans="1:6">
      <c r="A2830" s="94">
        <v>45020</v>
      </c>
      <c r="B2830" s="10">
        <v>4652.97</v>
      </c>
      <c r="C2830" s="11">
        <v>0.27950000000000003</v>
      </c>
      <c r="D2830" s="11">
        <v>0.51300000000000001</v>
      </c>
      <c r="E2830" s="11">
        <v>1.3262</v>
      </c>
      <c r="F2830" s="11">
        <v>7.6767000000000003</v>
      </c>
    </row>
    <row r="2831" spans="1:6">
      <c r="A2831" s="94">
        <v>45021</v>
      </c>
      <c r="B2831" s="10">
        <v>4649.63</v>
      </c>
      <c r="C2831" s="11">
        <v>-7.1800000000000003E-2</v>
      </c>
      <c r="D2831" s="11">
        <v>0.44090000000000001</v>
      </c>
      <c r="E2831" s="11">
        <v>1.2535000000000001</v>
      </c>
      <c r="F2831" s="11">
        <v>7.6337999999999999</v>
      </c>
    </row>
    <row r="2832" spans="1:6">
      <c r="A2832" s="94">
        <v>45022</v>
      </c>
      <c r="B2832" s="10">
        <v>4652.3599999999997</v>
      </c>
      <c r="C2832" s="11">
        <v>5.8700000000000002E-2</v>
      </c>
      <c r="D2832" s="11">
        <v>0.49990000000000001</v>
      </c>
      <c r="E2832" s="11">
        <v>1.3129</v>
      </c>
      <c r="F2832" s="11">
        <v>7.9551999999999996</v>
      </c>
    </row>
    <row r="2833" spans="1:6">
      <c r="A2833" s="94">
        <v>45026</v>
      </c>
      <c r="B2833" s="10">
        <v>4648.41</v>
      </c>
      <c r="C2833" s="11">
        <v>-8.4900000000000003E-2</v>
      </c>
      <c r="D2833" s="11">
        <v>0.41449999999999998</v>
      </c>
      <c r="E2833" s="11">
        <v>1.2269000000000001</v>
      </c>
      <c r="F2833" s="11">
        <v>7.4090999999999996</v>
      </c>
    </row>
    <row r="2834" spans="1:6">
      <c r="A2834" s="94">
        <v>45027</v>
      </c>
      <c r="B2834" s="10">
        <v>4658.4399999999996</v>
      </c>
      <c r="C2834" s="11">
        <v>0.21579999999999999</v>
      </c>
      <c r="D2834" s="11">
        <v>0.63119999999999998</v>
      </c>
      <c r="E2834" s="11">
        <v>1.4453</v>
      </c>
      <c r="F2834" s="11">
        <v>7.8632</v>
      </c>
    </row>
    <row r="2835" spans="1:6">
      <c r="A2835" s="94">
        <v>45028</v>
      </c>
      <c r="B2835" s="10">
        <v>4667.62</v>
      </c>
      <c r="C2835" s="11">
        <v>0.1971</v>
      </c>
      <c r="D2835" s="11">
        <v>0.82950000000000002</v>
      </c>
      <c r="E2835" s="11">
        <v>1.6452</v>
      </c>
      <c r="F2835" s="11">
        <v>8.1574000000000009</v>
      </c>
    </row>
    <row r="2836" spans="1:6">
      <c r="A2836" s="94">
        <v>45029</v>
      </c>
      <c r="B2836" s="10">
        <v>4673.3100000000004</v>
      </c>
      <c r="C2836" s="11">
        <v>0.12189999999999999</v>
      </c>
      <c r="D2836" s="11">
        <v>0.95240000000000002</v>
      </c>
      <c r="E2836" s="11">
        <v>1.7690999999999999</v>
      </c>
      <c r="F2836" s="11">
        <v>8.1563999999999997</v>
      </c>
    </row>
    <row r="2837" spans="1:6">
      <c r="A2837" s="94">
        <v>45030</v>
      </c>
      <c r="B2837" s="10">
        <v>4669.25</v>
      </c>
      <c r="C2837" s="11">
        <v>-8.6900000000000005E-2</v>
      </c>
      <c r="D2837" s="11">
        <v>0.86470000000000002</v>
      </c>
      <c r="E2837" s="11">
        <v>1.6807000000000001</v>
      </c>
      <c r="F2837" s="11">
        <v>7.7977999999999996</v>
      </c>
    </row>
    <row r="2838" spans="1:6">
      <c r="A2838" s="94">
        <v>45033</v>
      </c>
      <c r="B2838" s="10">
        <v>4661.8900000000003</v>
      </c>
      <c r="C2838" s="11">
        <v>-0.15759999999999999</v>
      </c>
      <c r="D2838" s="11">
        <v>0.70569999999999999</v>
      </c>
      <c r="E2838" s="11">
        <v>1.5204</v>
      </c>
      <c r="F2838" s="11">
        <v>7.6279000000000003</v>
      </c>
    </row>
    <row r="2839" spans="1:6">
      <c r="A2839" s="94">
        <v>45034</v>
      </c>
      <c r="B2839" s="10">
        <v>4658.47</v>
      </c>
      <c r="C2839" s="11">
        <v>-7.3400000000000007E-2</v>
      </c>
      <c r="D2839" s="11">
        <v>0.63190000000000002</v>
      </c>
      <c r="E2839" s="11">
        <v>1.446</v>
      </c>
      <c r="F2839" s="11">
        <v>7.4584000000000001</v>
      </c>
    </row>
    <row r="2840" spans="1:6">
      <c r="A2840" s="94">
        <v>45035</v>
      </c>
      <c r="B2840" s="10">
        <v>4647.1000000000004</v>
      </c>
      <c r="C2840" s="11">
        <v>-0.24410000000000001</v>
      </c>
      <c r="D2840" s="11">
        <v>0.38619999999999999</v>
      </c>
      <c r="E2840" s="11">
        <v>1.1983999999999999</v>
      </c>
      <c r="F2840" s="11">
        <v>6.9927000000000001</v>
      </c>
    </row>
    <row r="2841" spans="1:6">
      <c r="A2841" s="94">
        <v>45036</v>
      </c>
      <c r="B2841" s="10">
        <v>4656.45</v>
      </c>
      <c r="C2841" s="11">
        <v>0.20119999999999999</v>
      </c>
      <c r="D2841" s="11">
        <v>0.58819999999999995</v>
      </c>
      <c r="E2841" s="11">
        <v>1.4019999999999999</v>
      </c>
      <c r="F2841" s="11">
        <v>7.1139999999999999</v>
      </c>
    </row>
    <row r="2842" spans="1:6">
      <c r="A2842" s="94">
        <v>45040</v>
      </c>
      <c r="B2842" s="10">
        <v>4663.91</v>
      </c>
      <c r="C2842" s="11">
        <v>0.16020000000000001</v>
      </c>
      <c r="D2842" s="11">
        <v>0.74939999999999996</v>
      </c>
      <c r="E2842" s="11">
        <v>1.5644</v>
      </c>
      <c r="F2842" s="11">
        <v>7.4847000000000001</v>
      </c>
    </row>
    <row r="2843" spans="1:6">
      <c r="A2843" s="94">
        <v>45041</v>
      </c>
      <c r="B2843" s="10">
        <v>4666.05</v>
      </c>
      <c r="C2843" s="11">
        <v>4.5900000000000003E-2</v>
      </c>
      <c r="D2843" s="11">
        <v>0.79559999999999997</v>
      </c>
      <c r="E2843" s="11">
        <v>1.611</v>
      </c>
      <c r="F2843" s="11">
        <v>7.7096999999999998</v>
      </c>
    </row>
    <row r="2844" spans="1:6">
      <c r="A2844" s="94">
        <v>45042</v>
      </c>
      <c r="B2844" s="10">
        <v>4667.92</v>
      </c>
      <c r="C2844" s="11">
        <v>4.0099999999999997E-2</v>
      </c>
      <c r="D2844" s="11">
        <v>0.83599999999999997</v>
      </c>
      <c r="E2844" s="11">
        <v>1.6517999999999999</v>
      </c>
      <c r="F2844" s="11">
        <v>7.9515000000000002</v>
      </c>
    </row>
    <row r="2845" spans="1:6">
      <c r="A2845" s="94">
        <v>45043</v>
      </c>
      <c r="B2845" s="10">
        <v>4667.1099999999997</v>
      </c>
      <c r="C2845" s="11">
        <v>-1.7399999999999999E-2</v>
      </c>
      <c r="D2845" s="11">
        <v>0.81850000000000001</v>
      </c>
      <c r="E2845" s="11">
        <v>1.6341000000000001</v>
      </c>
      <c r="F2845" s="11">
        <v>7.7702999999999998</v>
      </c>
    </row>
    <row r="2846" spans="1:6">
      <c r="A2846" s="94">
        <v>45044</v>
      </c>
      <c r="B2846" s="10">
        <v>4666.93</v>
      </c>
      <c r="C2846" s="11">
        <v>-3.8999999999999998E-3</v>
      </c>
      <c r="D2846" s="11">
        <v>0.81459999999999999</v>
      </c>
      <c r="E2846" s="11">
        <v>1.6302000000000001</v>
      </c>
      <c r="F2846" s="11">
        <v>7.3903999999999996</v>
      </c>
    </row>
    <row r="2847" spans="1:6">
      <c r="A2847" s="94">
        <v>45048</v>
      </c>
      <c r="B2847" s="10">
        <v>4663.2700000000004</v>
      </c>
      <c r="C2847" s="11">
        <v>-7.8399999999999997E-2</v>
      </c>
      <c r="D2847" s="11">
        <v>-7.8399999999999997E-2</v>
      </c>
      <c r="E2847" s="11">
        <v>1.5505</v>
      </c>
      <c r="F2847" s="11">
        <v>7.4844999999999997</v>
      </c>
    </row>
    <row r="2848" spans="1:6">
      <c r="A2848" s="94">
        <v>45049</v>
      </c>
      <c r="B2848" s="10">
        <v>4667.7700000000004</v>
      </c>
      <c r="C2848" s="11">
        <v>9.6500000000000002E-2</v>
      </c>
      <c r="D2848" s="11">
        <v>1.7999999999999999E-2</v>
      </c>
      <c r="E2848" s="11">
        <v>1.6485000000000001</v>
      </c>
      <c r="F2848" s="11">
        <v>7.4476000000000004</v>
      </c>
    </row>
    <row r="2849" spans="1:6" ht="15" customHeight="1">
      <c r="A2849" s="94">
        <v>45050</v>
      </c>
      <c r="B2849" s="10">
        <v>4676.5200000000004</v>
      </c>
      <c r="C2849" s="11">
        <v>0.1875</v>
      </c>
      <c r="D2849" s="11">
        <v>0.20549999999999999</v>
      </c>
      <c r="E2849" s="11">
        <v>1.839</v>
      </c>
      <c r="F2849" s="11">
        <v>7.0701000000000001</v>
      </c>
    </row>
    <row r="2850" spans="1:6">
      <c r="A2850" s="94">
        <v>45051</v>
      </c>
      <c r="B2850" s="10">
        <v>4680.47</v>
      </c>
      <c r="C2850" s="11">
        <v>8.4500000000000006E-2</v>
      </c>
      <c r="D2850" s="11">
        <v>0.29010000000000002</v>
      </c>
      <c r="E2850" s="11">
        <v>1.9251</v>
      </c>
      <c r="F2850" s="11">
        <v>7.5111999999999997</v>
      </c>
    </row>
    <row r="2851" spans="1:6">
      <c r="A2851" s="94">
        <v>45054</v>
      </c>
      <c r="B2851" s="10">
        <v>4677.18</v>
      </c>
      <c r="C2851" s="11">
        <v>-7.0300000000000001E-2</v>
      </c>
      <c r="D2851" s="11">
        <v>0.21959999999999999</v>
      </c>
      <c r="E2851" s="11">
        <v>1.8533999999999999</v>
      </c>
      <c r="F2851" s="11">
        <v>7.4451000000000001</v>
      </c>
    </row>
    <row r="2852" spans="1:6">
      <c r="A2852" s="94">
        <v>45055</v>
      </c>
      <c r="B2852" s="10">
        <v>4682.09</v>
      </c>
      <c r="C2852" s="11">
        <v>0.105</v>
      </c>
      <c r="D2852" s="11">
        <v>0.32479999999999998</v>
      </c>
      <c r="E2852" s="11">
        <v>1.9602999999999999</v>
      </c>
      <c r="F2852" s="11">
        <v>8.1362000000000005</v>
      </c>
    </row>
    <row r="2853" spans="1:6">
      <c r="A2853" s="94">
        <v>45056</v>
      </c>
      <c r="B2853" s="10">
        <v>4690.9799999999996</v>
      </c>
      <c r="C2853" s="11">
        <v>0.18990000000000001</v>
      </c>
      <c r="D2853" s="11">
        <v>0.51529999999999998</v>
      </c>
      <c r="E2853" s="11">
        <v>2.1539000000000001</v>
      </c>
      <c r="F2853" s="11">
        <v>8.24</v>
      </c>
    </row>
    <row r="2854" spans="1:6">
      <c r="A2854" s="94">
        <v>45057</v>
      </c>
      <c r="B2854" s="10">
        <v>4697.5</v>
      </c>
      <c r="C2854" s="11">
        <v>0.13900000000000001</v>
      </c>
      <c r="D2854" s="11">
        <v>0.65500000000000003</v>
      </c>
      <c r="E2854" s="11">
        <v>2.2959000000000001</v>
      </c>
      <c r="F2854" s="11">
        <v>8.2393000000000001</v>
      </c>
    </row>
    <row r="2855" spans="1:6">
      <c r="A2855" s="94">
        <v>45058</v>
      </c>
      <c r="B2855" s="10">
        <v>4698.43</v>
      </c>
      <c r="C2855" s="11">
        <v>1.9800000000000002E-2</v>
      </c>
      <c r="D2855" s="11">
        <v>0.67500000000000004</v>
      </c>
      <c r="E2855" s="11">
        <v>2.3161999999999998</v>
      </c>
      <c r="F2855" s="11">
        <v>8.2832000000000008</v>
      </c>
    </row>
    <row r="2856" spans="1:6">
      <c r="A2856" s="94">
        <v>45061</v>
      </c>
      <c r="B2856" s="10">
        <v>4703.97</v>
      </c>
      <c r="C2856" s="11">
        <v>0.1179</v>
      </c>
      <c r="D2856" s="11">
        <v>0.79369999999999996</v>
      </c>
      <c r="E2856" s="11">
        <v>2.4367999999999999</v>
      </c>
      <c r="F2856" s="11">
        <v>7.8377999999999997</v>
      </c>
    </row>
    <row r="2857" spans="1:6">
      <c r="A2857" s="94">
        <v>45062</v>
      </c>
      <c r="B2857" s="10">
        <v>4697.5600000000004</v>
      </c>
      <c r="C2857" s="11">
        <v>-0.1363</v>
      </c>
      <c r="D2857" s="11">
        <v>0.65629999999999999</v>
      </c>
      <c r="E2857" s="11">
        <v>2.2972000000000001</v>
      </c>
      <c r="F2857" s="11">
        <v>7.5450999999999997</v>
      </c>
    </row>
    <row r="2858" spans="1:6">
      <c r="A2858" s="94">
        <v>45063</v>
      </c>
      <c r="B2858" s="10">
        <v>4700.24</v>
      </c>
      <c r="C2858" s="11">
        <v>5.7099999999999998E-2</v>
      </c>
      <c r="D2858" s="11">
        <v>0.7137</v>
      </c>
      <c r="E2858" s="11">
        <v>2.3555999999999999</v>
      </c>
      <c r="F2858" s="11">
        <v>7.3788</v>
      </c>
    </row>
    <row r="2859" spans="1:6">
      <c r="A2859" s="94">
        <v>45064</v>
      </c>
      <c r="B2859" s="10">
        <v>4698.3599999999997</v>
      </c>
      <c r="C2859" s="11">
        <v>-0.04</v>
      </c>
      <c r="D2859" s="11">
        <v>0.67349999999999999</v>
      </c>
      <c r="E2859" s="11">
        <v>2.3146</v>
      </c>
      <c r="F2859" s="11">
        <v>7.7148000000000003</v>
      </c>
    </row>
    <row r="2860" spans="1:6">
      <c r="A2860" s="94">
        <v>45065</v>
      </c>
      <c r="B2860" s="10">
        <v>4698.76</v>
      </c>
      <c r="C2860" s="11">
        <v>8.5000000000000006E-3</v>
      </c>
      <c r="D2860" s="11">
        <v>0.68200000000000005</v>
      </c>
      <c r="E2860" s="11">
        <v>2.3233999999999999</v>
      </c>
      <c r="F2860" s="11">
        <v>7.6256000000000004</v>
      </c>
    </row>
    <row r="2861" spans="1:6">
      <c r="A2861" s="94">
        <v>45068</v>
      </c>
      <c r="B2861" s="10">
        <v>4698.6000000000004</v>
      </c>
      <c r="C2861" s="11">
        <v>-3.3999999999999998E-3</v>
      </c>
      <c r="D2861" s="11">
        <v>0.67859999999999998</v>
      </c>
      <c r="E2861" s="11">
        <v>2.3199000000000001</v>
      </c>
      <c r="F2861" s="11">
        <v>7.5125999999999999</v>
      </c>
    </row>
    <row r="2862" spans="1:6">
      <c r="A2862" s="94">
        <v>45069</v>
      </c>
      <c r="B2862" s="10">
        <v>4695.93</v>
      </c>
      <c r="C2862" s="11">
        <v>-5.6800000000000003E-2</v>
      </c>
      <c r="D2862" s="11">
        <v>0.62139999999999995</v>
      </c>
      <c r="E2862" s="11">
        <v>2.2616999999999998</v>
      </c>
      <c r="F2862" s="11">
        <v>7.1673</v>
      </c>
    </row>
    <row r="2863" spans="1:6">
      <c r="A2863" s="94">
        <v>45070</v>
      </c>
      <c r="B2863" s="10">
        <v>4697.18</v>
      </c>
      <c r="C2863" s="11">
        <v>2.6599999999999999E-2</v>
      </c>
      <c r="D2863" s="11">
        <v>0.6482</v>
      </c>
      <c r="E2863" s="11">
        <v>2.2888999999999999</v>
      </c>
      <c r="F2863" s="11">
        <v>7.4157000000000002</v>
      </c>
    </row>
    <row r="2864" spans="1:6">
      <c r="A2864" s="94">
        <v>45071</v>
      </c>
      <c r="B2864" s="10">
        <v>4705.1899999999996</v>
      </c>
      <c r="C2864" s="11">
        <v>0.17050000000000001</v>
      </c>
      <c r="D2864" s="11">
        <v>0.81979999999999997</v>
      </c>
      <c r="E2864" s="11">
        <v>2.4634</v>
      </c>
      <c r="F2864" s="11">
        <v>7.4683000000000002</v>
      </c>
    </row>
    <row r="2865" spans="1:6">
      <c r="A2865" s="94">
        <v>45072</v>
      </c>
      <c r="B2865" s="10">
        <v>4707.87</v>
      </c>
      <c r="C2865" s="11">
        <v>5.7000000000000002E-2</v>
      </c>
      <c r="D2865" s="11">
        <v>0.87719999999999998</v>
      </c>
      <c r="E2865" s="11">
        <v>2.5217000000000001</v>
      </c>
      <c r="F2865" s="11">
        <v>7.2119999999999997</v>
      </c>
    </row>
    <row r="2866" spans="1:6">
      <c r="A2866" s="94">
        <v>45075</v>
      </c>
      <c r="B2866" s="10">
        <v>4704.72</v>
      </c>
      <c r="C2866" s="11">
        <v>-6.6900000000000001E-2</v>
      </c>
      <c r="D2866" s="11">
        <v>0.80969999999999998</v>
      </c>
      <c r="E2866" s="11">
        <v>2.4531000000000001</v>
      </c>
      <c r="F2866" s="11">
        <v>7.0761000000000003</v>
      </c>
    </row>
    <row r="2867" spans="1:6">
      <c r="A2867" s="94">
        <v>45076</v>
      </c>
      <c r="B2867" s="10">
        <v>4709.8999999999996</v>
      </c>
      <c r="C2867" s="11">
        <v>0.1101</v>
      </c>
      <c r="D2867" s="11">
        <v>0.92069999999999996</v>
      </c>
      <c r="E2867" s="11">
        <v>2.5659000000000001</v>
      </c>
      <c r="F2867" s="11">
        <v>7.3521000000000001</v>
      </c>
    </row>
    <row r="2868" spans="1:6">
      <c r="A2868" s="94">
        <v>45077</v>
      </c>
      <c r="B2868" s="10">
        <v>4704.9399999999996</v>
      </c>
      <c r="C2868" s="11">
        <v>-0.1053</v>
      </c>
      <c r="D2868" s="11">
        <v>0.8145</v>
      </c>
      <c r="E2868" s="11">
        <v>2.4579</v>
      </c>
      <c r="F2868" s="11">
        <v>7.0839999999999996</v>
      </c>
    </row>
    <row r="2869" spans="1:6">
      <c r="A2869" s="94">
        <v>45078</v>
      </c>
      <c r="B2869" s="10">
        <v>4716.46</v>
      </c>
      <c r="C2869" s="11">
        <v>0.24479999999999999</v>
      </c>
      <c r="D2869" s="11">
        <v>0.24479999999999999</v>
      </c>
      <c r="E2869" s="11">
        <v>2.7088000000000001</v>
      </c>
      <c r="F2869" s="11">
        <v>7.2201000000000004</v>
      </c>
    </row>
    <row r="2870" spans="1:6">
      <c r="A2870" s="94">
        <v>45079</v>
      </c>
      <c r="B2870" s="10">
        <v>4719.3999999999996</v>
      </c>
      <c r="C2870" s="11">
        <v>6.2300000000000001E-2</v>
      </c>
      <c r="D2870" s="11">
        <v>0.30730000000000002</v>
      </c>
      <c r="E2870" s="11">
        <v>2.7728000000000002</v>
      </c>
      <c r="F2870" s="11">
        <v>7.0868000000000002</v>
      </c>
    </row>
    <row r="2871" spans="1:6">
      <c r="A2871" s="94">
        <v>45082</v>
      </c>
      <c r="B2871" s="10">
        <v>4726.41</v>
      </c>
      <c r="C2871" s="11">
        <v>0.14849999999999999</v>
      </c>
      <c r="D2871" s="11">
        <v>0.45629999999999998</v>
      </c>
      <c r="E2871" s="11">
        <v>2.9255</v>
      </c>
      <c r="F2871" s="11">
        <v>7.2732999999999999</v>
      </c>
    </row>
    <row r="2872" spans="1:6">
      <c r="A2872" s="94">
        <v>45083</v>
      </c>
      <c r="B2872" s="10">
        <v>4737.0200000000004</v>
      </c>
      <c r="C2872" s="11">
        <v>0.22450000000000001</v>
      </c>
      <c r="D2872" s="11">
        <v>0.68179999999999996</v>
      </c>
      <c r="E2872" s="11">
        <v>3.1564999999999999</v>
      </c>
      <c r="F2872" s="11">
        <v>7.5453999999999999</v>
      </c>
    </row>
    <row r="2873" spans="1:6">
      <c r="A2873" s="94">
        <v>45084</v>
      </c>
      <c r="B2873" s="10">
        <v>4735.1099999999997</v>
      </c>
      <c r="C2873" s="11">
        <v>-4.0300000000000002E-2</v>
      </c>
      <c r="D2873" s="11">
        <v>0.64119999999999999</v>
      </c>
      <c r="E2873" s="11">
        <v>3.1149</v>
      </c>
      <c r="F2873" s="11">
        <v>7.4659000000000004</v>
      </c>
    </row>
    <row r="2874" spans="1:6">
      <c r="A2874" s="94">
        <v>45086</v>
      </c>
      <c r="B2874" s="10">
        <v>4750.01</v>
      </c>
      <c r="C2874" s="11">
        <v>0.31469999999999998</v>
      </c>
      <c r="D2874" s="11">
        <v>0.95789999999999997</v>
      </c>
      <c r="E2874" s="11">
        <v>3.4394</v>
      </c>
      <c r="F2874" s="11">
        <v>7.6919000000000004</v>
      </c>
    </row>
    <row r="2875" spans="1:6">
      <c r="A2875" s="94">
        <v>45089</v>
      </c>
      <c r="B2875" s="10">
        <v>4753.17</v>
      </c>
      <c r="C2875" s="11">
        <v>6.6500000000000004E-2</v>
      </c>
      <c r="D2875" s="11">
        <v>1.0250999999999999</v>
      </c>
      <c r="E2875" s="11">
        <v>3.5082</v>
      </c>
      <c r="F2875" s="11">
        <v>7.7462</v>
      </c>
    </row>
    <row r="2876" spans="1:6">
      <c r="A2876" s="94">
        <v>45090</v>
      </c>
      <c r="B2876" s="10">
        <v>4739.08</v>
      </c>
      <c r="C2876" s="11">
        <v>-0.2964</v>
      </c>
      <c r="D2876" s="11">
        <v>0.72560000000000002</v>
      </c>
      <c r="E2876" s="11">
        <v>3.2014</v>
      </c>
      <c r="F2876" s="11">
        <v>7.4520999999999997</v>
      </c>
    </row>
    <row r="2877" spans="1:6">
      <c r="A2877" s="94">
        <v>45091</v>
      </c>
      <c r="B2877" s="10">
        <v>4755.2700000000004</v>
      </c>
      <c r="C2877" s="11">
        <v>0.34160000000000001</v>
      </c>
      <c r="D2877" s="11">
        <v>1.0697000000000001</v>
      </c>
      <c r="E2877" s="11">
        <v>3.5539999999999998</v>
      </c>
      <c r="F2877" s="11">
        <v>7.9535999999999998</v>
      </c>
    </row>
    <row r="2878" spans="1:6">
      <c r="A2878" s="94">
        <v>45092</v>
      </c>
      <c r="B2878" s="10">
        <v>4763.8900000000003</v>
      </c>
      <c r="C2878" s="11">
        <v>0.18129999999999999</v>
      </c>
      <c r="D2878" s="11">
        <v>1.2528999999999999</v>
      </c>
      <c r="E2878" s="11">
        <v>3.7416999999999998</v>
      </c>
      <c r="F2878" s="11">
        <v>7.9992000000000001</v>
      </c>
    </row>
    <row r="2879" spans="1:6">
      <c r="A2879" s="94">
        <v>45093</v>
      </c>
      <c r="B2879" s="10">
        <v>4763.1099999999997</v>
      </c>
      <c r="C2879" s="11">
        <v>-1.6400000000000001E-2</v>
      </c>
      <c r="D2879" s="11">
        <v>1.2363999999999999</v>
      </c>
      <c r="E2879" s="11">
        <v>3.7246999999999999</v>
      </c>
      <c r="F2879" s="11">
        <v>7.9816000000000003</v>
      </c>
    </row>
    <row r="2880" spans="1:6">
      <c r="A2880" s="94">
        <v>45096</v>
      </c>
      <c r="B2880" s="10">
        <v>4766.4799999999996</v>
      </c>
      <c r="C2880" s="11">
        <v>7.0800000000000002E-2</v>
      </c>
      <c r="D2880" s="11">
        <v>1.3080000000000001</v>
      </c>
      <c r="E2880" s="11">
        <v>3.7980999999999998</v>
      </c>
      <c r="F2880" s="11">
        <v>8.4852000000000007</v>
      </c>
    </row>
    <row r="2881" spans="1:6">
      <c r="A2881" s="94">
        <v>45097</v>
      </c>
      <c r="B2881" s="10">
        <v>4770.37</v>
      </c>
      <c r="C2881" s="11">
        <v>8.1600000000000006E-2</v>
      </c>
      <c r="D2881" s="11">
        <v>1.3907</v>
      </c>
      <c r="E2881" s="11">
        <v>3.8828</v>
      </c>
      <c r="F2881" s="11">
        <v>8.5769000000000002</v>
      </c>
    </row>
    <row r="2882" spans="1:6">
      <c r="A2882" s="94">
        <v>45098</v>
      </c>
      <c r="B2882" s="10">
        <v>4778.6499999999996</v>
      </c>
      <c r="C2882" s="11">
        <v>0.1736</v>
      </c>
      <c r="D2882" s="11">
        <v>1.5667</v>
      </c>
      <c r="E2882" s="11">
        <v>4.0631000000000004</v>
      </c>
      <c r="F2882" s="11">
        <v>8.8228000000000009</v>
      </c>
    </row>
    <row r="2883" spans="1:6">
      <c r="A2883" s="94">
        <v>45099</v>
      </c>
      <c r="B2883" s="10">
        <v>4769.87</v>
      </c>
      <c r="C2883" s="11">
        <v>-0.1837</v>
      </c>
      <c r="D2883" s="11">
        <v>1.38</v>
      </c>
      <c r="E2883" s="11">
        <v>3.8719000000000001</v>
      </c>
      <c r="F2883" s="11">
        <v>8.8649000000000004</v>
      </c>
    </row>
    <row r="2884" spans="1:6">
      <c r="A2884" s="94">
        <v>45100</v>
      </c>
      <c r="B2884" s="10">
        <v>4778.6499999999996</v>
      </c>
      <c r="C2884" s="11">
        <v>0.18410000000000001</v>
      </c>
      <c r="D2884" s="11">
        <v>1.5667</v>
      </c>
      <c r="E2884" s="11">
        <v>4.0631000000000004</v>
      </c>
      <c r="F2884" s="11">
        <v>9.2347999999999999</v>
      </c>
    </row>
    <row r="2885" spans="1:6">
      <c r="A2885" s="94">
        <v>45103</v>
      </c>
      <c r="B2885" s="10">
        <v>4777.72</v>
      </c>
      <c r="C2885" s="11">
        <v>-1.95E-2</v>
      </c>
      <c r="D2885" s="11">
        <v>1.5468999999999999</v>
      </c>
      <c r="E2885" s="11">
        <v>4.0427999999999997</v>
      </c>
      <c r="F2885" s="11">
        <v>9.1885999999999992</v>
      </c>
    </row>
    <row r="2886" spans="1:6">
      <c r="A2886" s="94">
        <v>45104</v>
      </c>
      <c r="B2886" s="10">
        <v>4764.41</v>
      </c>
      <c r="C2886" s="11">
        <v>-0.27860000000000001</v>
      </c>
      <c r="D2886" s="11">
        <v>1.264</v>
      </c>
      <c r="E2886" s="11">
        <v>3.7530000000000001</v>
      </c>
      <c r="F2886" s="11">
        <v>8.7139000000000006</v>
      </c>
    </row>
    <row r="2887" spans="1:6">
      <c r="A2887" s="94">
        <v>45105</v>
      </c>
      <c r="B2887" s="10">
        <v>4764.75</v>
      </c>
      <c r="C2887" s="11">
        <v>7.1000000000000004E-3</v>
      </c>
      <c r="D2887" s="11">
        <v>1.2712000000000001</v>
      </c>
      <c r="E2887" s="11">
        <v>3.7604000000000002</v>
      </c>
      <c r="F2887" s="11">
        <v>8.6913999999999998</v>
      </c>
    </row>
    <row r="2888" spans="1:6">
      <c r="A2888" s="94">
        <v>45106</v>
      </c>
      <c r="B2888" s="10">
        <v>4767.6499999999996</v>
      </c>
      <c r="C2888" s="11">
        <v>6.0900000000000003E-2</v>
      </c>
      <c r="D2888" s="11">
        <v>1.3329</v>
      </c>
      <c r="E2888" s="11">
        <v>3.8235000000000001</v>
      </c>
      <c r="F2888" s="11">
        <v>8.8446999999999996</v>
      </c>
    </row>
    <row r="2889" spans="1:6">
      <c r="A2889" s="94">
        <v>45107</v>
      </c>
      <c r="B2889" s="10">
        <v>4776.07</v>
      </c>
      <c r="C2889" s="11">
        <v>0.17660000000000001</v>
      </c>
      <c r="D2889" s="11">
        <v>1.5118</v>
      </c>
      <c r="E2889" s="11">
        <v>4.0068999999999999</v>
      </c>
      <c r="F2889" s="11">
        <v>9.1335999999999995</v>
      </c>
    </row>
    <row r="2890" spans="1:6">
      <c r="A2890" s="94">
        <v>45110</v>
      </c>
      <c r="B2890" s="10">
        <v>4785.74</v>
      </c>
      <c r="C2890" s="11">
        <v>0.20250000000000001</v>
      </c>
      <c r="D2890" s="11">
        <v>0.20250000000000001</v>
      </c>
      <c r="E2890" s="11">
        <v>4.2175000000000002</v>
      </c>
      <c r="F2890" s="11">
        <v>9.4763999999999999</v>
      </c>
    </row>
    <row r="2891" spans="1:6">
      <c r="A2891" s="94">
        <v>45111</v>
      </c>
      <c r="B2891" s="10">
        <v>4779.88</v>
      </c>
      <c r="C2891" s="121">
        <v>-0.12244710326928532</v>
      </c>
      <c r="D2891" s="121">
        <v>7.9772700148872389E-2</v>
      </c>
      <c r="E2891" s="121">
        <v>4.08987667870917</v>
      </c>
      <c r="F2891" s="121">
        <v>9.3971789466938525</v>
      </c>
    </row>
    <row r="2892" spans="1:6">
      <c r="A2892" s="94">
        <v>45112</v>
      </c>
      <c r="B2892" s="10">
        <v>4783.28</v>
      </c>
      <c r="C2892" s="121">
        <v>7.1131492840814659E-2</v>
      </c>
      <c r="D2892" s="121">
        <v>0.150960936502198</v>
      </c>
      <c r="E2892" s="121">
        <v>4.1639173618869041</v>
      </c>
      <c r="F2892" s="121">
        <v>9.7132896004403779</v>
      </c>
    </row>
    <row r="2893" spans="1:6">
      <c r="A2893" s="94">
        <v>45113</v>
      </c>
      <c r="B2893" s="10">
        <v>4759.08</v>
      </c>
      <c r="C2893" s="121">
        <v>-0.50592898596778513</v>
      </c>
      <c r="D2893" s="121">
        <v>-0.35573180460084508</v>
      </c>
      <c r="E2893" s="121">
        <v>3.6369219110335971</v>
      </c>
      <c r="F2893" s="121">
        <v>9.0019582918198218</v>
      </c>
    </row>
    <row r="2894" spans="1:6">
      <c r="A2894" s="94">
        <v>45114</v>
      </c>
      <c r="B2894" s="10">
        <v>4776.9399999999996</v>
      </c>
      <c r="C2894" s="121">
        <v>0.37528261764878668</v>
      </c>
      <c r="D2894" s="121">
        <v>1.8215813419808491E-2</v>
      </c>
      <c r="E2894" s="121">
        <v>4.0258532644319445</v>
      </c>
      <c r="F2894" s="121">
        <v>9.0073067988370994</v>
      </c>
    </row>
    <row r="2895" spans="1:6">
      <c r="A2895" s="94">
        <v>45117</v>
      </c>
      <c r="B2895" s="10">
        <v>4767.82</v>
      </c>
      <c r="C2895" s="121">
        <v>-0.19091719803890905</v>
      </c>
      <c r="D2895" s="121">
        <v>-0.17273616173967277</v>
      </c>
      <c r="E2895" s="121">
        <v>3.8272500201434134</v>
      </c>
      <c r="F2895" s="121">
        <v>8.738399925193896</v>
      </c>
    </row>
    <row r="2896" spans="1:6">
      <c r="A2896" s="94">
        <v>45118</v>
      </c>
      <c r="B2896" s="10">
        <v>4770.87</v>
      </c>
      <c r="C2896" s="121">
        <v>6.397053580042833E-2</v>
      </c>
      <c r="D2896" s="121">
        <v>-0.10887612618742937</v>
      </c>
      <c r="E2896" s="121">
        <v>3.8936688682881693</v>
      </c>
      <c r="F2896" s="121">
        <v>9.1337685688012158</v>
      </c>
    </row>
    <row r="2897" spans="1:6">
      <c r="A2897" s="94">
        <v>45119</v>
      </c>
      <c r="B2897" s="10">
        <v>4782.59</v>
      </c>
      <c r="C2897" s="121">
        <v>0.24565750062357505</v>
      </c>
      <c r="D2897" s="121">
        <v>0.13651391206579433</v>
      </c>
      <c r="E2897" s="121">
        <v>4.1488914585361414</v>
      </c>
      <c r="F2897" s="121">
        <v>9.5346610844929902</v>
      </c>
    </row>
    <row r="2898" spans="1:6">
      <c r="A2898" s="94">
        <v>45120</v>
      </c>
      <c r="B2898" s="10">
        <v>4794.59</v>
      </c>
      <c r="C2898" s="121">
        <v>0.25091007173936308</v>
      </c>
      <c r="D2898" s="121">
        <v>0.38776651095986381</v>
      </c>
      <c r="E2898" s="121">
        <v>4.4102115168105138</v>
      </c>
      <c r="F2898" s="121">
        <v>9.8263472916728887</v>
      </c>
    </row>
    <row r="2899" spans="1:6">
      <c r="A2899" s="94">
        <v>45121</v>
      </c>
      <c r="B2899" s="10">
        <v>4776.1000000000004</v>
      </c>
      <c r="C2899" s="121">
        <v>-0.38564298511446493</v>
      </c>
      <c r="D2899" s="121">
        <v>6.2813149723783823E-4</v>
      </c>
      <c r="E2899" s="121">
        <v>4.0075608603527435</v>
      </c>
      <c r="F2899" s="121">
        <v>9.3805107065155333</v>
      </c>
    </row>
    <row r="2900" spans="1:6">
      <c r="A2900" s="94">
        <v>45124</v>
      </c>
      <c r="B2900" s="10">
        <v>4786.8100000000004</v>
      </c>
      <c r="C2900" s="121">
        <v>0.22424153598123997</v>
      </c>
      <c r="D2900" s="121">
        <v>0.2248710760102135</v>
      </c>
      <c r="E2900" s="121">
        <v>4.2407890123626224</v>
      </c>
      <c r="F2900" s="121">
        <v>9.5898972739947741</v>
      </c>
    </row>
    <row r="2901" spans="1:6">
      <c r="A2901" s="94">
        <v>45125</v>
      </c>
      <c r="B2901" s="10">
        <v>4798.0600000000004</v>
      </c>
      <c r="C2901" s="121">
        <v>0.23502081762176719</v>
      </c>
      <c r="D2901" s="121">
        <v>0.46042038747340364</v>
      </c>
      <c r="E2901" s="121">
        <v>4.4857765669948479</v>
      </c>
      <c r="F2901" s="121">
        <v>9.871855936395125</v>
      </c>
    </row>
    <row r="2902" spans="1:6">
      <c r="A2902" s="94">
        <v>45126</v>
      </c>
      <c r="B2902" s="10">
        <v>4800.05</v>
      </c>
      <c r="C2902" s="121">
        <v>4.1475096184706572E-2</v>
      </c>
      <c r="D2902" s="121">
        <v>0.50208644345666187</v>
      </c>
      <c r="E2902" s="121">
        <v>4.5291121433253423</v>
      </c>
      <c r="F2902" s="121">
        <v>9.7580774243706045</v>
      </c>
    </row>
    <row r="2903" spans="1:6">
      <c r="A2903" s="94">
        <v>45127</v>
      </c>
      <c r="B2903" s="10">
        <v>4791.21</v>
      </c>
      <c r="C2903" s="121">
        <v>-0.18416474828387708</v>
      </c>
      <c r="D2903" s="121">
        <v>0.31699702893801529</v>
      </c>
      <c r="E2903" s="121">
        <v>4.3366063670632338</v>
      </c>
      <c r="F2903" s="121">
        <v>9.2379669085710816</v>
      </c>
    </row>
    <row r="2904" spans="1:6">
      <c r="A2904" s="94">
        <v>45128</v>
      </c>
      <c r="B2904" s="10">
        <v>4811.6899999999996</v>
      </c>
      <c r="C2904" s="121">
        <v>0.4274494334416401</v>
      </c>
      <c r="D2904" s="121">
        <v>0.74580146438389949</v>
      </c>
      <c r="E2904" s="121">
        <v>4.7825925998514762</v>
      </c>
      <c r="F2904" s="121">
        <v>9.8088035272531293</v>
      </c>
    </row>
    <row r="2905" spans="1:6">
      <c r="A2905" s="94">
        <v>45131</v>
      </c>
      <c r="B2905" s="10">
        <v>4821.91</v>
      </c>
      <c r="C2905" s="121">
        <v>0.21239938566284255</v>
      </c>
      <c r="D2905" s="121">
        <v>0.9597849277753534</v>
      </c>
      <c r="E2905" s="121">
        <v>5.0051501828151546</v>
      </c>
      <c r="F2905" s="121">
        <v>10.222139931241303</v>
      </c>
    </row>
    <row r="2906" spans="1:6">
      <c r="A2906" s="94">
        <v>45132</v>
      </c>
      <c r="B2906" s="10">
        <v>4820.7299999999996</v>
      </c>
      <c r="C2906" s="121">
        <v>-2.4471630536448963E-2</v>
      </c>
      <c r="D2906" s="121">
        <v>0.93507842221742798</v>
      </c>
      <c r="E2906" s="121">
        <v>4.9794537104181691</v>
      </c>
      <c r="F2906" s="121">
        <v>10.081429654460594</v>
      </c>
    </row>
    <row r="2907" spans="1:6">
      <c r="A2907" s="94">
        <v>45133</v>
      </c>
      <c r="B2907" s="10">
        <v>4827.79</v>
      </c>
      <c r="C2907" s="121">
        <v>0.14645084873039504</v>
      </c>
      <c r="D2907" s="121">
        <v>1.0828987012334368</v>
      </c>
      <c r="E2907" s="121">
        <v>5.1331970113696057</v>
      </c>
      <c r="F2907" s="121">
        <v>10.209928456309036</v>
      </c>
    </row>
    <row r="2908" spans="1:6">
      <c r="A2908" s="94">
        <v>45134</v>
      </c>
      <c r="B2908" s="10">
        <v>4815.3500000000004</v>
      </c>
      <c r="C2908" s="121">
        <v>-0.25767483672652913</v>
      </c>
      <c r="D2908" s="121">
        <v>0.82243350704660489</v>
      </c>
      <c r="E2908" s="121">
        <v>4.8622952176251788</v>
      </c>
      <c r="F2908" s="121">
        <v>9.6363706737764065</v>
      </c>
    </row>
    <row r="2909" spans="1:6">
      <c r="A2909" s="94">
        <v>45135</v>
      </c>
      <c r="B2909" s="10">
        <v>4826.1499999999996</v>
      </c>
      <c r="C2909" s="121">
        <v>0.22428276241601708</v>
      </c>
      <c r="D2909" s="121">
        <v>1.0485608460512497</v>
      </c>
      <c r="E2909" s="121">
        <v>5.0974832700721118</v>
      </c>
      <c r="F2909" s="121">
        <v>9.676004517801907</v>
      </c>
    </row>
    <row r="2910" spans="1:6">
      <c r="A2910" s="94">
        <v>45138</v>
      </c>
      <c r="B2910" s="10">
        <v>4846.12</v>
      </c>
      <c r="C2910" s="121">
        <v>0.41378738746205013</v>
      </c>
      <c r="D2910" s="121">
        <v>1.466687046044135</v>
      </c>
      <c r="E2910" s="121">
        <v>5.5323634003836997</v>
      </c>
      <c r="F2910" s="121">
        <v>9.9436909855665547</v>
      </c>
    </row>
    <row r="2911" spans="1:6">
      <c r="A2911" s="94">
        <v>45139</v>
      </c>
      <c r="B2911" s="10">
        <v>4836.76</v>
      </c>
      <c r="C2911" s="121">
        <v>-0.19314420608651517</v>
      </c>
      <c r="D2911" s="121">
        <v>-0.19314420608651517</v>
      </c>
      <c r="E2911" s="121">
        <v>5.3285337549296985</v>
      </c>
      <c r="F2911" s="121">
        <v>9.7704397163120618</v>
      </c>
    </row>
    <row r="2912" spans="1:6">
      <c r="A2912" s="94">
        <v>45140</v>
      </c>
      <c r="B2912" s="10">
        <v>4832.97</v>
      </c>
      <c r="C2912" s="121">
        <v>-7.8358239813425268E-2</v>
      </c>
      <c r="D2912" s="121">
        <v>-0.2713511014997505</v>
      </c>
      <c r="E2912" s="121">
        <v>5.2460001698580561</v>
      </c>
      <c r="F2912" s="121">
        <v>9.5067295055966117</v>
      </c>
    </row>
    <row r="2913" spans="1:6">
      <c r="A2913" s="94">
        <v>45141</v>
      </c>
      <c r="B2913" s="10">
        <v>4840.7700000000004</v>
      </c>
      <c r="C2913" s="121">
        <v>0.16139144252913518</v>
      </c>
      <c r="D2913" s="121">
        <v>-0.11039759642764713</v>
      </c>
      <c r="E2913" s="121">
        <v>5.4158582077364015</v>
      </c>
      <c r="F2913" s="121">
        <v>9.3932128240880033</v>
      </c>
    </row>
    <row r="2914" spans="1:6">
      <c r="A2914" s="94">
        <v>45142</v>
      </c>
      <c r="B2914" s="10">
        <v>4848.25</v>
      </c>
      <c r="C2914" s="121">
        <v>0.15452087167948658</v>
      </c>
      <c r="D2914" s="121">
        <v>4.395268792354301E-2</v>
      </c>
      <c r="E2914" s="121">
        <v>5.5787477107274164</v>
      </c>
      <c r="F2914" s="121">
        <v>9.1680195627649841</v>
      </c>
    </row>
    <row r="2915" spans="1:6">
      <c r="A2915" s="94">
        <v>45145</v>
      </c>
      <c r="B2915" s="10">
        <v>4842.9399999999996</v>
      </c>
      <c r="C2915" s="121">
        <v>-0.10952405507143048</v>
      </c>
      <c r="D2915" s="121">
        <v>-6.5619505914016329E-2</v>
      </c>
      <c r="E2915" s="121">
        <v>5.463113584941004</v>
      </c>
      <c r="F2915" s="121">
        <v>8.7775569107060534</v>
      </c>
    </row>
    <row r="2916" spans="1:6">
      <c r="A2916" s="94">
        <v>45146</v>
      </c>
      <c r="B2916" s="10">
        <v>4850.97</v>
      </c>
      <c r="C2916" s="121">
        <v>0.16580837260011805</v>
      </c>
      <c r="D2916" s="121">
        <v>0.10008006405124448</v>
      </c>
      <c r="E2916" s="121">
        <v>5.6379802572696036</v>
      </c>
      <c r="F2916" s="121">
        <v>8.813230837559761</v>
      </c>
    </row>
    <row r="2917" spans="1:6">
      <c r="A2917" s="94">
        <v>45147</v>
      </c>
      <c r="B2917" s="10">
        <v>4848.99</v>
      </c>
      <c r="C2917" s="121">
        <v>-4.0816578952262983E-2</v>
      </c>
      <c r="D2917" s="121">
        <v>5.9222635840638915E-2</v>
      </c>
      <c r="E2917" s="121">
        <v>5.5948624476543252</v>
      </c>
      <c r="F2917" s="121">
        <v>8.8442596824228161</v>
      </c>
    </row>
    <row r="2918" spans="1:6">
      <c r="A2918" s="94">
        <v>45148</v>
      </c>
      <c r="B2918" s="10">
        <v>4850.8599999999997</v>
      </c>
      <c r="C2918" s="121">
        <v>3.8564732036983074E-2</v>
      </c>
      <c r="D2918" s="121">
        <v>9.7810206928428123E-2</v>
      </c>
      <c r="E2918" s="121">
        <v>5.6355848234020733</v>
      </c>
      <c r="F2918" s="121">
        <v>8.8307813113466693</v>
      </c>
    </row>
    <row r="2919" spans="1:6">
      <c r="A2919" s="94">
        <v>45149</v>
      </c>
      <c r="B2919" s="10">
        <v>4849.07</v>
      </c>
      <c r="C2919" s="121">
        <v>-3.690067328268043E-2</v>
      </c>
      <c r="D2919" s="121">
        <v>6.0873441020858898E-2</v>
      </c>
      <c r="E2919" s="121">
        <v>5.5966045813761633</v>
      </c>
      <c r="F2919" s="121">
        <v>9.011959893889653</v>
      </c>
    </row>
    <row r="2920" spans="1:6">
      <c r="A2920" s="94">
        <v>45152</v>
      </c>
      <c r="B2920" s="10">
        <v>4832.07</v>
      </c>
      <c r="C2920" s="121">
        <v>-0.35058268905171497</v>
      </c>
      <c r="D2920" s="121">
        <v>-0.28992265977730858</v>
      </c>
      <c r="E2920" s="121">
        <v>5.2264011654874709</v>
      </c>
      <c r="F2920" s="121">
        <v>8.2305061360342879</v>
      </c>
    </row>
    <row r="2921" spans="1:6">
      <c r="A2921" s="94">
        <v>45153</v>
      </c>
      <c r="B2921" s="10">
        <v>4826.9399999999996</v>
      </c>
      <c r="C2921" s="121">
        <v>-0.10616568054684361</v>
      </c>
      <c r="D2921" s="121">
        <v>-0.3957805419593452</v>
      </c>
      <c r="E2921" s="121">
        <v>5.1146868405751666</v>
      </c>
      <c r="F2921" s="121">
        <v>7.9198070073847715</v>
      </c>
    </row>
    <row r="2922" spans="1:6">
      <c r="A2922" s="94">
        <v>45154</v>
      </c>
      <c r="B2922" s="10">
        <v>4824.6099999999997</v>
      </c>
      <c r="C2922" s="121">
        <v>-4.8270747098577704E-2</v>
      </c>
      <c r="D2922" s="121">
        <v>-0.44386024283344927</v>
      </c>
      <c r="E2922" s="121">
        <v>5.0639471959268878</v>
      </c>
      <c r="F2922" s="121">
        <v>7.979973411279162</v>
      </c>
    </row>
    <row r="2923" spans="1:6">
      <c r="A2923" s="94">
        <v>45155</v>
      </c>
      <c r="B2923" s="10">
        <v>4809.6899999999996</v>
      </c>
      <c r="C2923" s="121">
        <v>-0.30924779412222492</v>
      </c>
      <c r="D2923" s="121">
        <v>-0.75173540894571955</v>
      </c>
      <c r="E2923" s="121">
        <v>4.7390392568057438</v>
      </c>
      <c r="F2923" s="121">
        <v>7.4894347389804938</v>
      </c>
    </row>
    <row r="2924" spans="1:6">
      <c r="A2924" s="94">
        <v>45156</v>
      </c>
      <c r="B2924" s="10">
        <v>4815.0600000000004</v>
      </c>
      <c r="C2924" s="121">
        <v>0.11164960735516871</v>
      </c>
      <c r="D2924" s="121">
        <v>-0.64092511122298967</v>
      </c>
      <c r="E2924" s="121">
        <v>4.8559799828835626</v>
      </c>
      <c r="F2924" s="121">
        <v>7.4387283340175969</v>
      </c>
    </row>
    <row r="2925" spans="1:6">
      <c r="A2925" s="94">
        <v>45159</v>
      </c>
      <c r="B2925" s="10">
        <v>4805.16</v>
      </c>
      <c r="C2925" s="121">
        <v>-0.205604914580515</v>
      </c>
      <c r="D2925" s="121">
        <v>-0.84521225227605079</v>
      </c>
      <c r="E2925" s="121">
        <v>4.6403909348071926</v>
      </c>
      <c r="F2925" s="121">
        <v>7.4025976928767889</v>
      </c>
    </row>
    <row r="2926" spans="1:6">
      <c r="A2926" s="94">
        <v>45160</v>
      </c>
      <c r="B2926" s="10">
        <v>4820.07</v>
      </c>
      <c r="C2926" s="121">
        <v>0.31029143670553427</v>
      </c>
      <c r="D2926" s="121">
        <v>-0.53754343681130523</v>
      </c>
      <c r="E2926" s="121">
        <v>4.9650811072130763</v>
      </c>
      <c r="F2926" s="121">
        <v>7.5416383128255937</v>
      </c>
    </row>
    <row r="2927" spans="1:6">
      <c r="A2927" s="94">
        <v>45161</v>
      </c>
      <c r="B2927" s="10">
        <v>4840.96</v>
      </c>
      <c r="C2927" s="121">
        <v>0.43339619549094266</v>
      </c>
      <c r="D2927" s="121">
        <v>-0.10647693412461079</v>
      </c>
      <c r="E2927" s="121">
        <v>5.4199957753257255</v>
      </c>
      <c r="F2927" s="121">
        <v>7.7394557565749311</v>
      </c>
    </row>
    <row r="2928" spans="1:6">
      <c r="A2928" s="94">
        <v>45162</v>
      </c>
      <c r="B2928" s="10">
        <v>4834.5200000000004</v>
      </c>
      <c r="C2928" s="121">
        <v>-0.13303146483341077</v>
      </c>
      <c r="D2928" s="121">
        <v>-0.23936675113285233</v>
      </c>
      <c r="E2928" s="121">
        <v>5.2797540107184959</v>
      </c>
      <c r="F2928" s="121">
        <v>7.3295488603289716</v>
      </c>
    </row>
    <row r="2929" spans="1:6">
      <c r="A2929" s="94">
        <v>45163</v>
      </c>
      <c r="B2929" s="10">
        <v>4821.16</v>
      </c>
      <c r="C2929" s="121">
        <v>-0.27634594540927315</v>
      </c>
      <c r="D2929" s="121">
        <v>-0.51505121623072192</v>
      </c>
      <c r="E2929" s="121">
        <v>4.9888176791730077</v>
      </c>
      <c r="F2929" s="121">
        <v>7.0862014202166534</v>
      </c>
    </row>
    <row r="2930" spans="1:6">
      <c r="A2930" s="94">
        <v>45166</v>
      </c>
      <c r="B2930" s="10">
        <v>4820.67</v>
      </c>
      <c r="C2930" s="121">
        <v>-1.0163529109175062E-2</v>
      </c>
      <c r="D2930" s="121">
        <v>-0.52516239795959985</v>
      </c>
      <c r="E2930" s="121">
        <v>4.9781471101268071</v>
      </c>
      <c r="F2930" s="121">
        <v>6.9655516724912658</v>
      </c>
    </row>
    <row r="2931" spans="1:6">
      <c r="A2931" s="94">
        <v>45167</v>
      </c>
      <c r="B2931" s="10">
        <v>4831.3900000000003</v>
      </c>
      <c r="C2931" s="121">
        <v>0.22237572785526183</v>
      </c>
      <c r="D2931" s="121">
        <v>-0.30395450380922284</v>
      </c>
      <c r="E2931" s="121">
        <v>5.2115930288519241</v>
      </c>
      <c r="F2931" s="121">
        <v>6.9428673249618988</v>
      </c>
    </row>
    <row r="2932" spans="1:6">
      <c r="A2932" s="94">
        <v>45168</v>
      </c>
      <c r="B2932" s="10">
        <v>4827.9799999999996</v>
      </c>
      <c r="C2932" s="121">
        <v>-7.0580102206629913E-2</v>
      </c>
      <c r="D2932" s="121">
        <v>-0.3743200746163966</v>
      </c>
      <c r="E2932" s="121">
        <v>5.137334578958952</v>
      </c>
      <c r="F2932" s="121">
        <v>6.9737040352385371</v>
      </c>
    </row>
    <row r="2933" spans="1:6">
      <c r="A2933" s="94">
        <v>45169</v>
      </c>
      <c r="B2933" s="10">
        <v>4810.68</v>
      </c>
      <c r="C2933" s="121">
        <v>-0.35832791353732629</v>
      </c>
      <c r="D2933" s="121">
        <v>-0.73130669484040567</v>
      </c>
      <c r="E2933" s="121">
        <v>4.7605981616134052</v>
      </c>
      <c r="F2933" s="121">
        <v>6.5450615260588929</v>
      </c>
    </row>
    <row r="2934" spans="1:6">
      <c r="A2934" s="94">
        <v>45170</v>
      </c>
      <c r="B2934" s="10">
        <v>4819.74</v>
      </c>
      <c r="C2934" s="121">
        <v>0.18833096360597601</v>
      </c>
      <c r="D2934" s="121">
        <v>0.18833096360597601</v>
      </c>
      <c r="E2934" s="121">
        <v>4.9578948056105521</v>
      </c>
      <c r="F2934" s="121">
        <v>6.4307985832015691</v>
      </c>
    </row>
    <row r="2935" spans="1:6">
      <c r="A2935" s="94">
        <v>45173</v>
      </c>
      <c r="B2935" s="10">
        <v>4817.0600000000004</v>
      </c>
      <c r="C2935" s="121">
        <v>-5.560465917247015E-2</v>
      </c>
      <c r="D2935" s="121">
        <v>0.13262158364306664</v>
      </c>
      <c r="E2935" s="121">
        <v>4.8995333259292728</v>
      </c>
      <c r="F2935" s="121">
        <v>6.2976783393318581</v>
      </c>
    </row>
    <row r="2936" spans="1:6">
      <c r="A2936" s="94">
        <v>45174</v>
      </c>
      <c r="B2936" s="10">
        <v>4806.58</v>
      </c>
      <c r="C2936" s="121">
        <v>-0.21756008851873121</v>
      </c>
      <c r="D2936" s="121">
        <v>-8.5227036510437948E-2</v>
      </c>
      <c r="E2936" s="121">
        <v>4.6713138083696482</v>
      </c>
      <c r="F2936" s="121">
        <v>5.8216923703532597</v>
      </c>
    </row>
    <row r="2937" spans="1:6">
      <c r="A2937" s="94">
        <v>45175</v>
      </c>
      <c r="B2937" s="10">
        <v>4795.5600000000004</v>
      </c>
      <c r="C2937" s="121">
        <v>-0.22926904368594236</v>
      </c>
      <c r="D2937" s="121">
        <v>-0.31430068098480257</v>
      </c>
      <c r="E2937" s="121">
        <v>4.4313348881876991</v>
      </c>
      <c r="F2937" s="121">
        <v>5.9766502913741526</v>
      </c>
    </row>
    <row r="2938" spans="1:6">
      <c r="A2938" s="94">
        <v>45177</v>
      </c>
      <c r="B2938" s="10">
        <v>4804.09</v>
      </c>
      <c r="C2938" s="121">
        <v>0.17787286573414107</v>
      </c>
      <c r="D2938" s="121">
        <v>-0.13698687087896344</v>
      </c>
      <c r="E2938" s="121">
        <v>4.6170898962777152</v>
      </c>
      <c r="F2938" s="121">
        <v>6.2391087050748029</v>
      </c>
    </row>
    <row r="2939" spans="1:6">
      <c r="A2939" s="94">
        <v>45180</v>
      </c>
      <c r="B2939" s="10">
        <v>4813.6000000000004</v>
      </c>
      <c r="C2939" s="121">
        <v>0.19795632471497626</v>
      </c>
      <c r="D2939" s="121">
        <v>6.0698279661086652E-2</v>
      </c>
      <c r="E2939" s="121">
        <v>4.8241860424601768</v>
      </c>
      <c r="F2939" s="121">
        <v>6.1108061696635518</v>
      </c>
    </row>
    <row r="2940" spans="1:6">
      <c r="A2940" s="94">
        <v>45181</v>
      </c>
      <c r="B2940" s="10">
        <v>4827.62</v>
      </c>
      <c r="C2940" s="121">
        <v>0.29125810204420066</v>
      </c>
      <c r="D2940" s="121">
        <v>0.35213317036260072</v>
      </c>
      <c r="E2940" s="121">
        <v>5.1294949772107135</v>
      </c>
      <c r="F2940" s="121">
        <v>6.3254060197074136</v>
      </c>
    </row>
    <row r="2941" spans="1:6">
      <c r="A2941" s="94">
        <v>45182</v>
      </c>
      <c r="B2941" s="10">
        <v>4837.37</v>
      </c>
      <c r="C2941" s="121">
        <v>0.20196287197418172</v>
      </c>
      <c r="D2941" s="121">
        <v>0.554807220600817</v>
      </c>
      <c r="E2941" s="121">
        <v>5.3418175245586452</v>
      </c>
      <c r="F2941" s="121">
        <v>6.5103518734215715</v>
      </c>
    </row>
    <row r="2942" spans="1:6">
      <c r="A2942" s="94">
        <v>45183</v>
      </c>
      <c r="B2942" s="10">
        <v>4849.83</v>
      </c>
      <c r="C2942" s="121">
        <v>0.25757798142378441</v>
      </c>
      <c r="D2942" s="121">
        <v>0.81381426326423423</v>
      </c>
      <c r="E2942" s="121">
        <v>5.6131548517335261</v>
      </c>
      <c r="F2942" s="121">
        <v>6.5568835962561023</v>
      </c>
    </row>
    <row r="2943" spans="1:6">
      <c r="A2943" s="94">
        <v>45184</v>
      </c>
      <c r="B2943" s="10">
        <v>4842.8599999999997</v>
      </c>
      <c r="C2943" s="121">
        <v>-0.14371637768747503</v>
      </c>
      <c r="D2943" s="121">
        <v>0.66892830119649194</v>
      </c>
      <c r="E2943" s="121">
        <v>5.4613714512191658</v>
      </c>
      <c r="F2943" s="121">
        <v>6.4306356793582653</v>
      </c>
    </row>
    <row r="2944" spans="1:6">
      <c r="A2944" s="94">
        <v>45187</v>
      </c>
      <c r="B2944" s="10">
        <v>4835.57</v>
      </c>
      <c r="C2944" s="121">
        <v>-0.15053088464254127</v>
      </c>
      <c r="D2944" s="121">
        <v>0.51739047286452067</v>
      </c>
      <c r="E2944" s="121">
        <v>5.3026195158174749</v>
      </c>
      <c r="F2944" s="121">
        <v>6.4013730430286131</v>
      </c>
    </row>
    <row r="2945" spans="1:6">
      <c r="A2945" s="94">
        <v>45188</v>
      </c>
      <c r="B2945" s="10">
        <v>4828.37</v>
      </c>
      <c r="C2945" s="121">
        <v>-0.14889661404963173</v>
      </c>
      <c r="D2945" s="121">
        <v>0.36772348191937976</v>
      </c>
      <c r="E2945" s="121">
        <v>5.1458274808528603</v>
      </c>
      <c r="F2945" s="121">
        <v>6.0255118061822932</v>
      </c>
    </row>
    <row r="2946" spans="1:6">
      <c r="A2946" s="94">
        <v>45189</v>
      </c>
      <c r="B2946" s="10">
        <v>4830.79</v>
      </c>
      <c r="C2946" s="121">
        <v>5.0120434018108284E-2</v>
      </c>
      <c r="D2946" s="121">
        <v>0.41802822054262112</v>
      </c>
      <c r="E2946" s="121">
        <v>5.1985270259381933</v>
      </c>
      <c r="F2946" s="121">
        <v>5.8434430521746794</v>
      </c>
    </row>
    <row r="2947" spans="1:6">
      <c r="A2947" s="94">
        <v>45190</v>
      </c>
      <c r="B2947" s="10">
        <v>4823.03</v>
      </c>
      <c r="C2947" s="121">
        <v>-0.16063625204160159</v>
      </c>
      <c r="D2947" s="121">
        <v>0.25672046363507395</v>
      </c>
      <c r="E2947" s="121">
        <v>5.0295400549207558</v>
      </c>
      <c r="F2947" s="121">
        <v>5.4345568737525607</v>
      </c>
    </row>
    <row r="2948" spans="1:6">
      <c r="A2948" s="94">
        <v>45191</v>
      </c>
      <c r="B2948" s="10">
        <v>4824.8500000000004</v>
      </c>
      <c r="C2948" s="121">
        <v>3.7735614333733736E-2</v>
      </c>
      <c r="D2948" s="121">
        <v>0.2945529530128832</v>
      </c>
      <c r="E2948" s="121">
        <v>5.0691735970924023</v>
      </c>
      <c r="F2948" s="121">
        <v>4.9425679864103511</v>
      </c>
    </row>
    <row r="2949" spans="1:6">
      <c r="A2949" s="94">
        <v>45194</v>
      </c>
      <c r="B2949" s="10">
        <v>4823.18</v>
      </c>
      <c r="C2949" s="121">
        <v>-3.461247499922937E-2</v>
      </c>
      <c r="D2949" s="121">
        <v>0.25983852594644308</v>
      </c>
      <c r="E2949" s="121">
        <v>5.0328065556492163</v>
      </c>
      <c r="F2949" s="121">
        <v>4.8797830724302438</v>
      </c>
    </row>
    <row r="2950" spans="1:6">
      <c r="A2950" s="94">
        <v>45195</v>
      </c>
      <c r="B2950" s="10">
        <v>4808.12</v>
      </c>
      <c r="C2950" s="121">
        <v>-0.31224213071044948</v>
      </c>
      <c r="D2950" s="121">
        <v>-5.3214930113842929E-2</v>
      </c>
      <c r="E2950" s="121">
        <v>4.7048498825148721</v>
      </c>
      <c r="F2950" s="121">
        <v>4.879112825121501</v>
      </c>
    </row>
    <row r="2951" spans="1:6">
      <c r="A2951" s="94">
        <v>45196</v>
      </c>
      <c r="B2951" s="10">
        <v>4797.1400000000003</v>
      </c>
      <c r="C2951" s="121">
        <v>-0.22836368476659707</v>
      </c>
      <c r="D2951" s="121">
        <v>-0.28145709130518171</v>
      </c>
      <c r="E2951" s="121">
        <v>4.4657420291938088</v>
      </c>
      <c r="F2951" s="121">
        <v>4.7152121856397944</v>
      </c>
    </row>
    <row r="2952" spans="1:6">
      <c r="A2952" s="94">
        <v>45197</v>
      </c>
      <c r="B2952" s="10">
        <v>4802.37</v>
      </c>
      <c r="C2952" s="121">
        <v>0.10902329304542935</v>
      </c>
      <c r="D2952" s="121">
        <v>-0.17274065204919697</v>
      </c>
      <c r="E2952" s="121">
        <v>4.579634021258383</v>
      </c>
      <c r="F2952" s="121">
        <v>4.9519426196189542</v>
      </c>
    </row>
    <row r="2953" spans="1:6">
      <c r="A2953" s="94">
        <v>45198</v>
      </c>
      <c r="B2953" s="10">
        <v>4810.9399999999996</v>
      </c>
      <c r="C2953" s="121">
        <v>0.1784535552237676</v>
      </c>
      <c r="D2953" s="121">
        <v>5.4046413396680038E-3</v>
      </c>
      <c r="E2953" s="121">
        <v>4.7662600962093293</v>
      </c>
      <c r="F2953" s="121">
        <v>4.9825317886531995</v>
      </c>
    </row>
    <row r="2954" spans="1:6">
      <c r="A2954" s="94">
        <v>45201</v>
      </c>
      <c r="B2954" s="10">
        <v>4797.25</v>
      </c>
      <c r="C2954" s="121">
        <v>-0.2845597741813366</v>
      </c>
      <c r="D2954" s="121">
        <v>-0.2845597741813366</v>
      </c>
      <c r="E2954" s="121">
        <v>4.4681374630613169</v>
      </c>
      <c r="F2954" s="121">
        <v>4.683793733265551</v>
      </c>
    </row>
    <row r="2955" spans="1:6">
      <c r="A2955" s="94">
        <v>45202</v>
      </c>
      <c r="B2955" s="10">
        <v>4779.83</v>
      </c>
      <c r="C2955" s="121">
        <v>-0.36312470686330478</v>
      </c>
      <c r="D2955" s="121">
        <v>-0.64665117419879792</v>
      </c>
      <c r="E2955" s="121">
        <v>4.088787845133024</v>
      </c>
      <c r="F2955" s="121">
        <v>3.7149949442566221</v>
      </c>
    </row>
    <row r="2956" spans="1:6">
      <c r="A2956" s="94">
        <v>45203</v>
      </c>
      <c r="B2956" s="10">
        <v>4783.84</v>
      </c>
      <c r="C2956" s="121">
        <v>8.3894197073952625E-2</v>
      </c>
      <c r="D2956" s="121">
        <v>-0.5632994799352975</v>
      </c>
      <c r="E2956" s="121">
        <v>4.1761122979397269</v>
      </c>
      <c r="F2956" s="121">
        <v>3.9910961167243464</v>
      </c>
    </row>
    <row r="2957" spans="1:6">
      <c r="A2957" s="94">
        <v>45204</v>
      </c>
      <c r="B2957" s="10">
        <v>4778.92</v>
      </c>
      <c r="C2957" s="121">
        <v>-0.1028462490384352</v>
      </c>
      <c r="D2957" s="121">
        <v>-0.66556639658776895</v>
      </c>
      <c r="E2957" s="121">
        <v>4.0689710740472229</v>
      </c>
      <c r="F2957" s="121">
        <v>3.7026749618622068</v>
      </c>
    </row>
    <row r="2958" spans="1:6">
      <c r="A2958" s="94">
        <v>45205</v>
      </c>
      <c r="B2958" s="10">
        <v>4777.24</v>
      </c>
      <c r="C2958" s="121">
        <v>-3.5154386346714084E-2</v>
      </c>
      <c r="D2958" s="121">
        <v>-0.70048680715203426</v>
      </c>
      <c r="E2958" s="121">
        <v>4.0323862658887988</v>
      </c>
      <c r="F2958" s="121">
        <v>3.3493278412606298</v>
      </c>
    </row>
    <row r="2959" spans="1:6">
      <c r="A2959" s="94">
        <v>45208</v>
      </c>
      <c r="B2959" s="10">
        <v>4789.43</v>
      </c>
      <c r="C2959" s="121">
        <v>0.2551682561479085</v>
      </c>
      <c r="D2959" s="121">
        <v>-0.44710597097447069</v>
      </c>
      <c r="E2959" s="121">
        <v>4.2978438917525397</v>
      </c>
      <c r="F2959" s="121">
        <v>3.4369337557690782</v>
      </c>
    </row>
    <row r="2960" spans="1:6">
      <c r="A2960" s="94">
        <v>45209</v>
      </c>
      <c r="B2960" s="10">
        <v>4802.4399999999996</v>
      </c>
      <c r="C2960" s="121">
        <v>0.27163984023148569</v>
      </c>
      <c r="D2960" s="121">
        <v>-0.17668064868819888</v>
      </c>
      <c r="E2960" s="121">
        <v>4.5811583882649831</v>
      </c>
      <c r="F2960" s="121">
        <v>3.5986556275104498</v>
      </c>
    </row>
    <row r="2961" spans="1:6">
      <c r="A2961" s="94">
        <v>45210</v>
      </c>
      <c r="B2961" s="10">
        <v>4793.71</v>
      </c>
      <c r="C2961" s="121">
        <v>-0.18178259384812323</v>
      </c>
      <c r="D2961" s="121">
        <v>-0.358142067870304</v>
      </c>
      <c r="E2961" s="121">
        <v>4.3910480458703827</v>
      </c>
      <c r="F2961" s="121">
        <v>3.6668360671691103</v>
      </c>
    </row>
    <row r="2962" spans="1:6">
      <c r="A2962" s="94">
        <v>45212</v>
      </c>
      <c r="B2962" s="10">
        <v>4784.96</v>
      </c>
      <c r="C2962" s="121">
        <v>-0.18253085814535774</v>
      </c>
      <c r="D2962" s="121">
        <v>-0.54001920622580579</v>
      </c>
      <c r="E2962" s="121">
        <v>4.2005021700453282</v>
      </c>
      <c r="F2962" s="121">
        <v>3.633146423922673</v>
      </c>
    </row>
    <row r="2963" spans="1:6">
      <c r="A2963" s="94">
        <v>45215</v>
      </c>
      <c r="B2963" s="10">
        <v>4785.8900000000003</v>
      </c>
      <c r="C2963" s="121">
        <v>1.9435899150677116E-2</v>
      </c>
      <c r="D2963" s="121">
        <v>-0.52068826466343809</v>
      </c>
      <c r="E2963" s="121">
        <v>4.2207544745616055</v>
      </c>
      <c r="F2963" s="121">
        <v>3.6474519596229049</v>
      </c>
    </row>
    <row r="2964" spans="1:6">
      <c r="A2964" s="94">
        <v>45216</v>
      </c>
      <c r="B2964" s="10">
        <v>4773.5</v>
      </c>
      <c r="C2964" s="121">
        <v>-0.25888601702087621</v>
      </c>
      <c r="D2964" s="121">
        <v>-0.77822629257483511</v>
      </c>
      <c r="E2964" s="121">
        <v>3.9509415143933024</v>
      </c>
      <c r="F2964" s="121">
        <v>3.3956934886813839</v>
      </c>
    </row>
    <row r="2965" spans="1:6">
      <c r="A2965" s="94">
        <v>45217</v>
      </c>
      <c r="B2965" s="10">
        <v>4760.83</v>
      </c>
      <c r="C2965" s="121">
        <v>-0.26542369330679882</v>
      </c>
      <c r="D2965" s="121">
        <v>-1.0415843889135967</v>
      </c>
      <c r="E2965" s="121">
        <v>3.6750310861985991</v>
      </c>
      <c r="F2965" s="121">
        <v>2.9428745029439707</v>
      </c>
    </row>
    <row r="2966" spans="1:6">
      <c r="A2966" s="94">
        <v>45218</v>
      </c>
      <c r="B2966" s="10">
        <v>4758.6499999999996</v>
      </c>
      <c r="C2966" s="121">
        <v>-4.5790334878592631E-2</v>
      </c>
      <c r="D2966" s="121">
        <v>-1.0868977788124567</v>
      </c>
      <c r="E2966" s="121">
        <v>3.6275579422787585</v>
      </c>
      <c r="F2966" s="121">
        <v>2.6812590222229815</v>
      </c>
    </row>
    <row r="2967" spans="1:6">
      <c r="A2967" s="94">
        <v>45219</v>
      </c>
      <c r="B2967" s="10">
        <v>4769.22</v>
      </c>
      <c r="C2967" s="121">
        <v>0.22212182026415395</v>
      </c>
      <c r="D2967" s="121">
        <v>-0.8671901956790018</v>
      </c>
      <c r="E2967" s="121">
        <v>3.8577373602754372</v>
      </c>
      <c r="F2967" s="121">
        <v>2.783141669971223</v>
      </c>
    </row>
    <row r="2968" spans="1:6">
      <c r="A2968" s="94">
        <v>45222</v>
      </c>
      <c r="B2968" s="10">
        <v>4772.37</v>
      </c>
      <c r="C2968" s="121">
        <v>6.6048536238616506E-2</v>
      </c>
      <c r="D2968" s="121">
        <v>-0.80171442587102515</v>
      </c>
      <c r="E2968" s="121">
        <v>3.9263338755724631</v>
      </c>
      <c r="F2968" s="121">
        <v>2.6596511305238213</v>
      </c>
    </row>
    <row r="2969" spans="1:6">
      <c r="A2969" s="94">
        <v>45223</v>
      </c>
      <c r="B2969" s="10">
        <v>4780.3599999999997</v>
      </c>
      <c r="C2969" s="121">
        <v>0.16742205654631803</v>
      </c>
      <c r="D2969" s="121">
        <v>-0.63563461610413041</v>
      </c>
      <c r="E2969" s="121">
        <v>4.1003294810401325</v>
      </c>
      <c r="F2969" s="121">
        <v>3.251307283420779</v>
      </c>
    </row>
    <row r="2970" spans="1:6">
      <c r="A2970" s="94">
        <v>45224</v>
      </c>
      <c r="B2970" s="10">
        <v>4778.33</v>
      </c>
      <c r="C2970" s="121">
        <v>-4.2465421014314941E-2</v>
      </c>
      <c r="D2970" s="121">
        <v>-0.67783011220259315</v>
      </c>
      <c r="E2970" s="121">
        <v>4.0561228378487302</v>
      </c>
      <c r="F2970" s="121">
        <v>3.5586340220149726</v>
      </c>
    </row>
    <row r="2971" spans="1:6">
      <c r="A2971" s="94">
        <v>45225</v>
      </c>
      <c r="B2971" s="10">
        <v>4796.32</v>
      </c>
      <c r="C2971" s="121">
        <v>0.37649136832322849</v>
      </c>
      <c r="D2971" s="121">
        <v>-0.3038907157436932</v>
      </c>
      <c r="E2971" s="121">
        <v>4.4478851585450618</v>
      </c>
      <c r="F2971" s="121">
        <v>4.3472207114108485</v>
      </c>
    </row>
    <row r="2972" spans="1:6">
      <c r="A2972" s="94">
        <v>45226</v>
      </c>
      <c r="B2972" s="10">
        <v>4783.8999999999996</v>
      </c>
      <c r="C2972" s="121">
        <v>-0.2589485272041947</v>
      </c>
      <c r="D2972" s="121">
        <v>-0.56205232241516301</v>
      </c>
      <c r="E2972" s="121">
        <v>4.1774188982310889</v>
      </c>
      <c r="F2972" s="121">
        <v>3.7384798872384106</v>
      </c>
    </row>
    <row r="2973" spans="1:6">
      <c r="A2973" s="94">
        <v>45229</v>
      </c>
      <c r="B2973" s="10">
        <v>4766.59</v>
      </c>
      <c r="C2973" s="121">
        <v>-0.3618386671962126</v>
      </c>
      <c r="D2973" s="121">
        <v>-0.92185726697899817</v>
      </c>
      <c r="E2973" s="121">
        <v>3.8004647141703041</v>
      </c>
      <c r="F2973" s="121">
        <v>3.2478095588792888</v>
      </c>
    </row>
    <row r="2974" spans="1:6">
      <c r="A2974" s="94">
        <v>45230</v>
      </c>
      <c r="B2974" s="10">
        <v>4769.6499999999996</v>
      </c>
      <c r="C2974" s="121">
        <v>6.4196836732333118E-2</v>
      </c>
      <c r="D2974" s="121">
        <v>-0.85825223345126211</v>
      </c>
      <c r="E2974" s="121">
        <v>3.8671013290302536</v>
      </c>
      <c r="F2974" s="121">
        <v>2.7014398635714754</v>
      </c>
    </row>
    <row r="2975" spans="1:6">
      <c r="A2975" s="94">
        <v>45231</v>
      </c>
      <c r="B2975" s="10">
        <v>4787.1000000000004</v>
      </c>
      <c r="C2975" s="121">
        <v>0.36585493694507587</v>
      </c>
      <c r="D2975" s="121">
        <v>0.36585493694507587</v>
      </c>
      <c r="E2975" s="121">
        <v>4.2471042471042608</v>
      </c>
      <c r="F2975" s="121">
        <v>2.9917986936429219</v>
      </c>
    </row>
    <row r="2976" spans="1:6">
      <c r="A2976" s="94">
        <v>45233</v>
      </c>
      <c r="B2976" s="10">
        <v>4811.63</v>
      </c>
      <c r="C2976" s="121">
        <v>0.51241879217061026</v>
      </c>
      <c r="D2976" s="121">
        <v>0.88014843856467628</v>
      </c>
      <c r="E2976" s="121">
        <v>4.7812859995601142</v>
      </c>
      <c r="F2976" s="121">
        <v>3.2237372783908702</v>
      </c>
    </row>
    <row r="2977" spans="1:6">
      <c r="A2977" s="94">
        <v>45236</v>
      </c>
      <c r="B2977" s="10">
        <v>4802.88</v>
      </c>
      <c r="C2977" s="121">
        <v>-0.1818510567105136</v>
      </c>
      <c r="D2977" s="121">
        <v>0.6966968226180148</v>
      </c>
      <c r="E2977" s="121">
        <v>4.5907401237350598</v>
      </c>
      <c r="F2977" s="121">
        <v>3.0225419725995684</v>
      </c>
    </row>
    <row r="2978" spans="1:6">
      <c r="A2978" s="94">
        <v>45237</v>
      </c>
      <c r="B2978" s="10">
        <v>4818</v>
      </c>
      <c r="C2978" s="121">
        <v>0.31481111333200307</v>
      </c>
      <c r="D2978" s="121">
        <v>1.0137012149738611</v>
      </c>
      <c r="E2978" s="121">
        <v>4.920003397160766</v>
      </c>
      <c r="F2978" s="121">
        <v>3.8359831121053567</v>
      </c>
    </row>
    <row r="2979" spans="1:6">
      <c r="A2979" s="94">
        <v>45238</v>
      </c>
      <c r="B2979" s="10">
        <v>4811.13</v>
      </c>
      <c r="C2979" s="121">
        <v>-0.14259028642590321</v>
      </c>
      <c r="D2979" s="121">
        <v>0.86966548908202768</v>
      </c>
      <c r="E2979" s="121">
        <v>4.7703976637986978</v>
      </c>
      <c r="F2979" s="121">
        <v>3.8844972070054995</v>
      </c>
    </row>
    <row r="2980" spans="1:6">
      <c r="A2980" s="94">
        <v>45239</v>
      </c>
      <c r="B2980" s="10">
        <v>4802.9399999999996</v>
      </c>
      <c r="C2980" s="121">
        <v>-0.17023027854163875</v>
      </c>
      <c r="D2980" s="121">
        <v>0.6979547765559202</v>
      </c>
      <c r="E2980" s="121">
        <v>4.5920467240264218</v>
      </c>
      <c r="F2980" s="121">
        <v>3.8370237770945836</v>
      </c>
    </row>
    <row r="2981" spans="1:6">
      <c r="A2981" s="94">
        <v>45240</v>
      </c>
      <c r="B2981" s="10">
        <v>4816.8599999999997</v>
      </c>
      <c r="C2981" s="121">
        <v>0.28982248372870778</v>
      </c>
      <c r="D2981" s="121">
        <v>0.98980009015336989</v>
      </c>
      <c r="E2981" s="121">
        <v>4.8951779916246885</v>
      </c>
      <c r="F2981" s="121">
        <v>4.9838825331993686</v>
      </c>
    </row>
    <row r="2982" spans="1:6">
      <c r="A2982" s="94">
        <v>45243</v>
      </c>
      <c r="B2982" s="10">
        <v>4813.8999999999996</v>
      </c>
      <c r="C2982" s="121">
        <v>-6.1450820659103567E-2</v>
      </c>
      <c r="D2982" s="121">
        <v>0.92774102921597823</v>
      </c>
      <c r="E2982" s="121">
        <v>4.8307190439170089</v>
      </c>
      <c r="F2982" s="121">
        <v>4.9710745693894109</v>
      </c>
    </row>
    <row r="2983" spans="1:6">
      <c r="A2983" s="94">
        <v>45244</v>
      </c>
      <c r="B2983" s="10">
        <v>4848.2700000000004</v>
      </c>
      <c r="C2983" s="121">
        <v>0.71397411662064147</v>
      </c>
      <c r="D2983" s="121">
        <v>1.6483389766544843</v>
      </c>
      <c r="E2983" s="121">
        <v>5.5791832441578704</v>
      </c>
      <c r="F2983" s="121">
        <v>5.6203543138980683</v>
      </c>
    </row>
    <row r="2984" spans="1:6">
      <c r="A2984" s="94">
        <v>45246</v>
      </c>
      <c r="B2984" s="10">
        <v>4861.92</v>
      </c>
      <c r="C2984" s="121">
        <v>0.28154372590634136</v>
      </c>
      <c r="D2984" s="121">
        <v>1.9345234975312708</v>
      </c>
      <c r="E2984" s="121">
        <v>5.8764348104449748</v>
      </c>
      <c r="F2984" s="121">
        <v>6.276818288132513</v>
      </c>
    </row>
    <row r="2985" spans="1:6">
      <c r="A2985" s="94">
        <v>45247</v>
      </c>
      <c r="B2985" s="10">
        <v>4864.57</v>
      </c>
      <c r="C2985" s="121">
        <v>5.4505216046329963E-2</v>
      </c>
      <c r="D2985" s="121">
        <v>1.9900831297893884</v>
      </c>
      <c r="E2985" s="121">
        <v>5.934142989980562</v>
      </c>
      <c r="F2985" s="121">
        <v>6.4655351651838888</v>
      </c>
    </row>
    <row r="2986" spans="1:6">
      <c r="A2986" s="94">
        <v>45250</v>
      </c>
      <c r="B2986" s="10">
        <v>4873.68</v>
      </c>
      <c r="C2986" s="121">
        <v>0.18727246190310964</v>
      </c>
      <c r="D2986" s="121">
        <v>2.1810824693635933</v>
      </c>
      <c r="E2986" s="121">
        <v>6.1325284675538549</v>
      </c>
      <c r="F2986" s="121">
        <v>6.8042312505067981</v>
      </c>
    </row>
    <row r="2987" spans="1:6">
      <c r="A2987" s="94">
        <v>45251</v>
      </c>
      <c r="B2987" s="10">
        <v>4861.21</v>
      </c>
      <c r="C2987" s="121">
        <v>-0.25586415193448175</v>
      </c>
      <c r="D2987" s="121">
        <v>1.9196377092658867</v>
      </c>
      <c r="E2987" s="121">
        <v>5.8609733736637359</v>
      </c>
      <c r="F2987" s="121">
        <v>6.4108625890367144</v>
      </c>
    </row>
    <row r="2988" spans="1:6">
      <c r="A2988" s="94">
        <v>45252</v>
      </c>
      <c r="B2988" s="10">
        <v>4864.95</v>
      </c>
      <c r="C2988" s="121">
        <v>7.693557776766724E-2</v>
      </c>
      <c r="D2988" s="121">
        <v>1.9980501713962262</v>
      </c>
      <c r="E2988" s="121">
        <v>5.9424181251592545</v>
      </c>
      <c r="F2988" s="121">
        <v>6.6192262849227967</v>
      </c>
    </row>
    <row r="2989" spans="1:6">
      <c r="A2989" s="94">
        <v>45253</v>
      </c>
      <c r="B2989" s="10">
        <v>4867.2700000000004</v>
      </c>
      <c r="C2989" s="121">
        <v>4.7688054347960751E-2</v>
      </c>
      <c r="D2989" s="121">
        <v>2.0466910569958197</v>
      </c>
      <c r="E2989" s="121">
        <v>5.9929400030922952</v>
      </c>
      <c r="F2989" s="121">
        <v>6.8994296231383645</v>
      </c>
    </row>
    <row r="2990" spans="1:6">
      <c r="A2990" s="94">
        <v>45254</v>
      </c>
      <c r="B2990" s="10">
        <v>4867.8</v>
      </c>
      <c r="C2990" s="121">
        <v>1.0889061013674706E-2</v>
      </c>
      <c r="D2990" s="121">
        <v>2.0578029834474432</v>
      </c>
      <c r="E2990" s="121">
        <v>6.004481638999426</v>
      </c>
      <c r="F2990" s="121">
        <v>6.6286397718386514</v>
      </c>
    </row>
    <row r="2991" spans="1:6">
      <c r="A2991" s="94">
        <v>45257</v>
      </c>
      <c r="B2991" s="10">
        <v>4874.92</v>
      </c>
      <c r="C2991" s="121">
        <v>0.14626730761329032</v>
      </c>
      <c r="D2991" s="121">
        <v>2.2070801840806009</v>
      </c>
      <c r="E2991" s="121">
        <v>6.1595315402422024</v>
      </c>
      <c r="F2991" s="121">
        <v>6.9575081014785489</v>
      </c>
    </row>
    <row r="2992" spans="1:6">
      <c r="A2992" s="94">
        <v>45258</v>
      </c>
      <c r="B2992" s="10">
        <v>4884.6899999999996</v>
      </c>
      <c r="C2992" s="121">
        <v>0.20041354524791277</v>
      </c>
      <c r="D2992" s="121">
        <v>2.4119170169718984</v>
      </c>
      <c r="E2992" s="121">
        <v>6.3722896210205882</v>
      </c>
      <c r="F2992" s="121">
        <v>7.1829181057371017</v>
      </c>
    </row>
    <row r="2993" spans="1:6">
      <c r="A2993" s="94">
        <v>45259</v>
      </c>
      <c r="B2993" s="10">
        <v>4884.59</v>
      </c>
      <c r="C2993" s="121">
        <v>-2.0472128220871966E-3</v>
      </c>
      <c r="D2993" s="121">
        <v>2.409820427075382</v>
      </c>
      <c r="E2993" s="121">
        <v>6.3701119538683182</v>
      </c>
      <c r="F2993" s="121">
        <v>7.0018138165504284</v>
      </c>
    </row>
    <row r="2994" spans="1:6">
      <c r="A2994" s="94">
        <v>45260</v>
      </c>
      <c r="B2994" s="10">
        <v>4889.8500000000004</v>
      </c>
      <c r="C2994" s="121">
        <v>0.10768559899603236</v>
      </c>
      <c r="D2994" s="121">
        <v>2.5201010556330283</v>
      </c>
      <c r="E2994" s="121">
        <v>6.4846572460785845</v>
      </c>
      <c r="F2994" s="121">
        <v>6.911879170565749</v>
      </c>
    </row>
    <row r="2995" spans="1:6">
      <c r="A2995" s="94">
        <v>45261</v>
      </c>
      <c r="B2995" s="10">
        <v>4912.01</v>
      </c>
      <c r="C2995" s="121">
        <v>0.45318363548982887</v>
      </c>
      <c r="D2995" s="121">
        <v>0.45318363548982887</v>
      </c>
      <c r="E2995" s="121">
        <v>6.9672282870252511</v>
      </c>
      <c r="F2995" s="121">
        <v>7.4899228402491191</v>
      </c>
    </row>
    <row r="2996" spans="1:6">
      <c r="A2996" s="94">
        <v>45264</v>
      </c>
      <c r="B2996" s="10">
        <v>4891.92</v>
      </c>
      <c r="C2996" s="121">
        <v>-0.4089975386857958</v>
      </c>
      <c r="D2996" s="121">
        <v>4.2332586889171075E-2</v>
      </c>
      <c r="E2996" s="121">
        <v>6.5297349561308948</v>
      </c>
      <c r="F2996" s="121">
        <v>6.8970716453721215</v>
      </c>
    </row>
    <row r="2997" spans="1:6">
      <c r="A2997" s="94">
        <v>45265</v>
      </c>
      <c r="B2997" s="10">
        <v>4907.18</v>
      </c>
      <c r="C2997" s="121">
        <v>0.31194295900178748</v>
      </c>
      <c r="D2997" s="121">
        <v>0.35440759941511857</v>
      </c>
      <c r="E2997" s="121">
        <v>6.8620469635698234</v>
      </c>
      <c r="F2997" s="121">
        <v>7.5758505787443031</v>
      </c>
    </row>
    <row r="2998" spans="1:6">
      <c r="A2998" s="94">
        <v>45266</v>
      </c>
      <c r="B2998" s="10">
        <v>4906.42</v>
      </c>
      <c r="C2998" s="121">
        <v>-1.5487510138212368E-2</v>
      </c>
      <c r="D2998" s="121">
        <v>0.33886520036401357</v>
      </c>
      <c r="E2998" s="121">
        <v>6.8454966932124384</v>
      </c>
      <c r="F2998" s="121">
        <v>7.690450478924693</v>
      </c>
    </row>
    <row r="2999" spans="1:6" ht="15" customHeight="1">
      <c r="A2999" s="94">
        <v>45267</v>
      </c>
      <c r="B2999" s="10">
        <v>4915.1099999999997</v>
      </c>
      <c r="C2999" s="121">
        <v>0.17711488213401072</v>
      </c>
      <c r="D2999" s="121">
        <v>0.5165802631982519</v>
      </c>
      <c r="E2999" s="121">
        <v>7.0347359687461308</v>
      </c>
      <c r="F2999" s="121">
        <v>7.8357423057683562</v>
      </c>
    </row>
    <row r="3000" spans="1:6">
      <c r="A3000" s="94">
        <v>45268</v>
      </c>
      <c r="B3000" s="10">
        <v>4911.25</v>
      </c>
      <c r="C3000" s="121">
        <v>-7.8533339030040228E-2</v>
      </c>
      <c r="D3000" s="121">
        <v>0.43764123643874608</v>
      </c>
      <c r="E3000" s="121">
        <v>6.9506780166678661</v>
      </c>
      <c r="F3000" s="121">
        <v>7.8937945003547894</v>
      </c>
    </row>
    <row r="3001" spans="1:6">
      <c r="A3001" s="94">
        <v>45271</v>
      </c>
      <c r="B3001" s="10">
        <v>4909.4799999999996</v>
      </c>
      <c r="C3001" s="121">
        <v>-3.6039704759494029E-2</v>
      </c>
      <c r="D3001" s="121">
        <v>0.40144380706972349</v>
      </c>
      <c r="E3001" s="121">
        <v>6.9121333080723879</v>
      </c>
      <c r="F3001" s="121">
        <v>7.897102293330982</v>
      </c>
    </row>
    <row r="3002" spans="1:6">
      <c r="A3002" s="94">
        <v>45272</v>
      </c>
      <c r="B3002" s="10">
        <v>4918.78</v>
      </c>
      <c r="C3002" s="121">
        <v>0.18942943040811677</v>
      </c>
      <c r="D3002" s="121">
        <v>0.59163369019499257</v>
      </c>
      <c r="E3002" s="121">
        <v>7.1146563532350271</v>
      </c>
      <c r="F3002" s="121">
        <v>8.2382712789367254</v>
      </c>
    </row>
    <row r="3003" spans="1:6">
      <c r="A3003" s="94">
        <v>45273</v>
      </c>
      <c r="B3003" s="10">
        <v>4959.3100000000004</v>
      </c>
      <c r="C3003" s="121">
        <v>0.82398480924132933</v>
      </c>
      <c r="D3003" s="121">
        <v>1.4204934711698813</v>
      </c>
      <c r="E3003" s="121">
        <v>7.99726485005674</v>
      </c>
      <c r="F3003" s="121">
        <v>9.1724195621929017</v>
      </c>
    </row>
    <row r="3004" spans="1:6">
      <c r="A3004" s="94">
        <v>45274</v>
      </c>
      <c r="B3004" s="10">
        <v>4973.49</v>
      </c>
      <c r="C3004" s="121">
        <v>0.28592687289157315</v>
      </c>
      <c r="D3004" s="121">
        <v>1.7104819166231966</v>
      </c>
      <c r="E3004" s="121">
        <v>8.3060580522509539</v>
      </c>
      <c r="F3004" s="121">
        <v>9.3086737216892423</v>
      </c>
    </row>
    <row r="3005" spans="1:6">
      <c r="A3005" s="94">
        <v>45275</v>
      </c>
      <c r="B3005" s="10">
        <v>4973.6000000000004</v>
      </c>
      <c r="C3005" s="121">
        <v>2.211726574308237E-3</v>
      </c>
      <c r="D3005" s="121">
        <v>1.7127314743806021</v>
      </c>
      <c r="E3005" s="121">
        <v>8.3084534861184842</v>
      </c>
      <c r="F3005" s="121">
        <v>9.3264692887492728</v>
      </c>
    </row>
    <row r="3006" spans="1:6">
      <c r="A3006" s="94">
        <v>45278</v>
      </c>
      <c r="B3006" s="10">
        <v>4980.87</v>
      </c>
      <c r="C3006" s="121">
        <v>0.14617178703553169</v>
      </c>
      <c r="D3006" s="121">
        <v>1.8614067916193688</v>
      </c>
      <c r="E3006" s="121">
        <v>8.4667698880896971</v>
      </c>
      <c r="F3006" s="121">
        <v>9.5541835569857181</v>
      </c>
    </row>
    <row r="3007" spans="1:6">
      <c r="A3007" s="94">
        <v>45279</v>
      </c>
      <c r="B3007" s="10">
        <v>4987.28</v>
      </c>
      <c r="C3007" s="121">
        <v>0.12869237703452274</v>
      </c>
      <c r="D3007" s="121">
        <v>1.9924946573003144</v>
      </c>
      <c r="E3007" s="121">
        <v>8.6063583525512577</v>
      </c>
      <c r="F3007" s="121">
        <v>9.5604646667018187</v>
      </c>
    </row>
    <row r="3008" spans="1:6">
      <c r="A3008" s="94">
        <v>45280</v>
      </c>
      <c r="B3008" s="10">
        <v>4988.47</v>
      </c>
      <c r="C3008" s="121">
        <v>2.3860701624944802E-2</v>
      </c>
      <c r="D3008" s="121">
        <v>2.01683078213033</v>
      </c>
      <c r="E3008" s="121">
        <v>8.6322725916634582</v>
      </c>
      <c r="F3008" s="121">
        <v>9.3221917604079607</v>
      </c>
    </row>
    <row r="3009" spans="1:6">
      <c r="A3009" s="94">
        <v>45281</v>
      </c>
      <c r="B3009" s="10">
        <v>4997.93</v>
      </c>
      <c r="C3009" s="121">
        <v>0.1896373036221588</v>
      </c>
      <c r="D3009" s="121">
        <v>2.2102927492663405</v>
      </c>
      <c r="E3009" s="121">
        <v>8.8382799042697755</v>
      </c>
      <c r="F3009" s="121">
        <v>9.4244735050257553</v>
      </c>
    </row>
    <row r="3010" spans="1:6">
      <c r="A3010" s="94">
        <v>45282</v>
      </c>
      <c r="B3010" s="10">
        <v>5002.6400000000003</v>
      </c>
      <c r="C3010" s="121">
        <v>9.42390149521799E-2</v>
      </c>
      <c r="D3010" s="121">
        <v>2.3066147223330002</v>
      </c>
      <c r="E3010" s="121">
        <v>8.9408480271424562</v>
      </c>
      <c r="F3010" s="121">
        <v>9.4856452523625521</v>
      </c>
    </row>
    <row r="3011" spans="1:6">
      <c r="A3011" s="94">
        <v>45286</v>
      </c>
      <c r="B3011" s="10">
        <v>5004.26</v>
      </c>
      <c r="C3011" s="121">
        <v>3.23829018278321E-2</v>
      </c>
      <c r="D3011" s="121">
        <v>2.3397445729419042</v>
      </c>
      <c r="E3011" s="121">
        <v>8.9761262350094952</v>
      </c>
      <c r="F3011" s="121">
        <v>9.2890900037563497</v>
      </c>
    </row>
    <row r="3012" spans="1:6">
      <c r="A3012" s="94">
        <v>45287</v>
      </c>
      <c r="B3012" s="10">
        <v>5017.95</v>
      </c>
      <c r="C3012" s="121">
        <v>0.2735669209833036</v>
      </c>
      <c r="D3012" s="121">
        <v>2.6197122611122836</v>
      </c>
      <c r="E3012" s="121">
        <v>9.2742488681575086</v>
      </c>
      <c r="F3012" s="121">
        <v>9.6139227233804405</v>
      </c>
    </row>
    <row r="3013" spans="1:6">
      <c r="A3013" s="94">
        <v>45288</v>
      </c>
      <c r="B3013" s="10">
        <v>5013.68</v>
      </c>
      <c r="C3013" s="121">
        <v>-8.5094510706551496E-2</v>
      </c>
      <c r="D3013" s="121">
        <v>2.5323885190752238</v>
      </c>
      <c r="E3013" s="121">
        <v>9.1812624807548815</v>
      </c>
      <c r="F3013" s="121">
        <v>9.3109958967605877</v>
      </c>
    </row>
    <row r="3014" spans="1:6">
      <c r="A3014" s="94">
        <v>45289</v>
      </c>
      <c r="B3014" s="10">
        <v>5019.53</v>
      </c>
      <c r="C3014" s="121">
        <v>0.11668076143669381</v>
      </c>
      <c r="D3014" s="121">
        <v>2.6520240907185189</v>
      </c>
      <c r="E3014" s="121">
        <v>9.3086560091636184</v>
      </c>
      <c r="F3014" s="121">
        <v>9.3086560091636184</v>
      </c>
    </row>
    <row r="3015" spans="1:6">
      <c r="A3015" s="94">
        <v>45293</v>
      </c>
      <c r="B3015" s="10">
        <v>4996.8</v>
      </c>
      <c r="C3015" s="121">
        <v>-0.45283124117196927</v>
      </c>
      <c r="D3015" s="121">
        <v>-0.45283124117196927</v>
      </c>
      <c r="E3015" s="121">
        <v>-0.45283124117196927</v>
      </c>
      <c r="F3015" s="121">
        <v>9.0111808017453008</v>
      </c>
    </row>
    <row r="3016" spans="1:6">
      <c r="A3016" s="94">
        <v>45294</v>
      </c>
      <c r="B3016" s="10">
        <v>4993.38</v>
      </c>
      <c r="C3016" s="121">
        <v>-6.844380403457917E-2</v>
      </c>
      <c r="D3016" s="121">
        <v>-0.52096511027923675</v>
      </c>
      <c r="E3016" s="121">
        <v>-0.52096511027923675</v>
      </c>
      <c r="F3016" s="121">
        <v>8.981743182338997</v>
      </c>
    </row>
    <row r="3017" spans="1:6">
      <c r="A3017" s="94">
        <v>45295</v>
      </c>
      <c r="B3017" s="10">
        <v>4977.5</v>
      </c>
      <c r="C3017" s="121">
        <v>-0.31802105988328888</v>
      </c>
      <c r="D3017" s="121">
        <v>-0.83732939139720131</v>
      </c>
      <c r="E3017" s="121">
        <v>-0.83732939139720131</v>
      </c>
      <c r="F3017" s="121">
        <v>8.6645665097006876</v>
      </c>
    </row>
    <row r="3018" spans="1:6">
      <c r="A3018" s="94">
        <v>45296</v>
      </c>
      <c r="B3018" s="10">
        <v>4984.32</v>
      </c>
      <c r="C3018" s="121">
        <v>0.13701657458562444</v>
      </c>
      <c r="D3018" s="121">
        <v>-0.70146009686166133</v>
      </c>
      <c r="E3018" s="121">
        <v>-0.70146009686166133</v>
      </c>
      <c r="F3018" s="121">
        <v>8.7906547318932216</v>
      </c>
    </row>
    <row r="3019" spans="1:6">
      <c r="A3019" s="94">
        <v>45299</v>
      </c>
      <c r="B3019" s="10">
        <v>4994.47</v>
      </c>
      <c r="C3019" s="121">
        <v>0.20363861068311007</v>
      </c>
      <c r="D3019" s="121">
        <v>-0.4992499297742925</v>
      </c>
      <c r="E3019" s="121">
        <v>-0.4992499297742925</v>
      </c>
      <c r="F3019" s="121">
        <v>8.9353952189844765</v>
      </c>
    </row>
    <row r="3020" spans="1:6">
      <c r="A3020" s="94">
        <v>45300</v>
      </c>
      <c r="B3020" s="10">
        <v>4989.88</v>
      </c>
      <c r="C3020" s="121">
        <v>-9.1901643217395801E-2</v>
      </c>
      <c r="D3020" s="121">
        <v>-0.59069275410247313</v>
      </c>
      <c r="E3020" s="121">
        <v>-0.59069275410247313</v>
      </c>
      <c r="F3020" s="121">
        <v>8.6208735592150365</v>
      </c>
    </row>
    <row r="3021" spans="1:6">
      <c r="A3021" s="94">
        <v>45301</v>
      </c>
      <c r="B3021" s="10">
        <v>4991.1099999999997</v>
      </c>
      <c r="C3021" s="121">
        <v>2.464989138013518E-2</v>
      </c>
      <c r="D3021" s="121">
        <v>-0.5661884678445972</v>
      </c>
      <c r="E3021" s="121">
        <v>-0.5661884678445972</v>
      </c>
      <c r="F3021" s="121">
        <v>8.5012119433484301</v>
      </c>
    </row>
    <row r="3022" spans="1:6">
      <c r="A3022" s="94">
        <v>45302</v>
      </c>
      <c r="B3022" s="10">
        <v>4998.7299999999996</v>
      </c>
      <c r="C3022" s="121">
        <v>0.15267144983781566</v>
      </c>
      <c r="D3022" s="121">
        <v>-0.41438142614946827</v>
      </c>
      <c r="E3022" s="121">
        <v>-0.41438142614946827</v>
      </c>
      <c r="F3022" s="121">
        <v>8.3195371413712351</v>
      </c>
    </row>
    <row r="3023" spans="1:6">
      <c r="A3023" s="94">
        <v>45303</v>
      </c>
      <c r="B3023" s="10">
        <v>5017.74</v>
      </c>
      <c r="C3023" s="121">
        <v>0.38029659533522775</v>
      </c>
      <c r="D3023" s="121">
        <v>-3.5660709269591528E-2</v>
      </c>
      <c r="E3023" s="121">
        <v>-3.5660709269591528E-2</v>
      </c>
      <c r="F3023" s="121">
        <v>8.4637682412525237</v>
      </c>
    </row>
    <row r="3024" spans="1:6">
      <c r="A3024" s="94">
        <v>45306</v>
      </c>
      <c r="B3024" s="10">
        <v>5019.6099999999997</v>
      </c>
      <c r="C3024" s="121">
        <v>3.7267773938065574E-2</v>
      </c>
      <c r="D3024" s="121">
        <v>1.5937747159577853E-3</v>
      </c>
      <c r="E3024" s="121">
        <v>1.5937747159577853E-3</v>
      </c>
      <c r="F3024" s="121">
        <v>8.3875133065726359</v>
      </c>
    </row>
    <row r="3025" spans="1:6">
      <c r="A3025" s="94">
        <v>45307</v>
      </c>
      <c r="B3025" s="10">
        <v>4997.74</v>
      </c>
      <c r="C3025" s="121">
        <v>-0.43569121903892505</v>
      </c>
      <c r="D3025" s="121">
        <v>-0.43410438825945974</v>
      </c>
      <c r="E3025" s="121">
        <v>-0.43410438825945974</v>
      </c>
      <c r="F3025" s="121">
        <v>7.9059584546924633</v>
      </c>
    </row>
    <row r="3026" spans="1:6">
      <c r="A3026" s="94">
        <v>45308</v>
      </c>
      <c r="B3026" s="10">
        <v>4982.74</v>
      </c>
      <c r="C3026" s="121">
        <v>-0.30013566131891212</v>
      </c>
      <c r="D3026" s="121">
        <v>-0.73293714750185535</v>
      </c>
      <c r="E3026" s="121">
        <v>-0.73293714750185535</v>
      </c>
      <c r="F3026" s="121">
        <v>7.557013804194157</v>
      </c>
    </row>
    <row r="3027" spans="1:6">
      <c r="A3027" s="94">
        <v>45309</v>
      </c>
      <c r="B3027" s="10">
        <v>4981.26</v>
      </c>
      <c r="C3027" s="121">
        <v>-2.9702533144404519E-2</v>
      </c>
      <c r="D3027" s="121">
        <v>-0.76242197974709658</v>
      </c>
      <c r="E3027" s="121">
        <v>-0.76242197974709658</v>
      </c>
      <c r="F3027" s="121">
        <v>7.4951337306913945</v>
      </c>
    </row>
    <row r="3028" spans="1:6">
      <c r="A3028" s="94">
        <v>45310</v>
      </c>
      <c r="B3028" s="10">
        <v>4986.4799999999996</v>
      </c>
      <c r="C3028" s="121">
        <v>0.10479276327675091</v>
      </c>
      <c r="D3028" s="121">
        <v>-0.65842817953075672</v>
      </c>
      <c r="E3028" s="121">
        <v>-0.65842817953075672</v>
      </c>
      <c r="F3028" s="121">
        <v>7.4804447960201914</v>
      </c>
    </row>
    <row r="3029" spans="1:6">
      <c r="A3029" s="94">
        <v>45313</v>
      </c>
      <c r="B3029" s="10">
        <v>4981.67</v>
      </c>
      <c r="C3029" s="121">
        <v>-9.6460830084543758E-2</v>
      </c>
      <c r="D3029" s="121">
        <v>-0.7542538843278046</v>
      </c>
      <c r="E3029" s="121">
        <v>-0.7542538843278046</v>
      </c>
      <c r="F3029" s="121">
        <v>7.3492335075916682</v>
      </c>
    </row>
    <row r="3030" spans="1:6">
      <c r="A3030" s="94">
        <v>45314</v>
      </c>
      <c r="B3030" s="10">
        <v>4987.22</v>
      </c>
      <c r="C3030" s="121">
        <v>0.11140842327974632</v>
      </c>
      <c r="D3030" s="121">
        <v>-0.64368576340811945</v>
      </c>
      <c r="E3030" s="121">
        <v>-0.64368576340811945</v>
      </c>
      <c r="F3030" s="121">
        <v>7.4315576780986881</v>
      </c>
    </row>
    <row r="3031" spans="1:6">
      <c r="A3031" s="94">
        <v>45315</v>
      </c>
      <c r="B3031" s="10">
        <v>4984.42</v>
      </c>
      <c r="C3031" s="121">
        <v>-5.6143502793137845E-2</v>
      </c>
      <c r="D3031" s="121">
        <v>-0.69946787846669745</v>
      </c>
      <c r="E3031" s="121">
        <v>-0.69946787846669745</v>
      </c>
      <c r="F3031" s="121">
        <v>7.3439562735145181</v>
      </c>
    </row>
    <row r="3032" spans="1:6">
      <c r="A3032" s="94">
        <v>45316</v>
      </c>
      <c r="B3032" s="10">
        <v>4999.3500000000004</v>
      </c>
      <c r="C3032" s="121">
        <v>0.29953334590584468</v>
      </c>
      <c r="D3032" s="121">
        <v>-0.40202967210075657</v>
      </c>
      <c r="E3032" s="121">
        <v>-0.40202967210075657</v>
      </c>
      <c r="F3032" s="121">
        <v>7.5055049975055521</v>
      </c>
    </row>
    <row r="3033" spans="1:6">
      <c r="A3033" s="94">
        <v>45317</v>
      </c>
      <c r="B3033" s="10">
        <v>5001.47</v>
      </c>
      <c r="C3033" s="121">
        <v>4.2405512716658933E-2</v>
      </c>
      <c r="D3033" s="121">
        <v>-0.35979464212784196</v>
      </c>
      <c r="E3033" s="121">
        <v>-0.35979464212784196</v>
      </c>
      <c r="F3033" s="121">
        <v>7.5402243489815834</v>
      </c>
    </row>
    <row r="3034" spans="1:6">
      <c r="A3034" s="94">
        <v>45320</v>
      </c>
      <c r="B3034" s="10">
        <v>5002.45</v>
      </c>
      <c r="C3034" s="121">
        <v>1.9594239293629911E-2</v>
      </c>
      <c r="D3034" s="121">
        <v>-0.34027090185734243</v>
      </c>
      <c r="E3034" s="121">
        <v>-0.34027090185734243</v>
      </c>
      <c r="F3034" s="121">
        <v>7.6189144418389532</v>
      </c>
    </row>
    <row r="3035" spans="1:6">
      <c r="A3035" s="94">
        <v>45321</v>
      </c>
      <c r="B3035" s="10">
        <v>4991.49</v>
      </c>
      <c r="C3035" s="121">
        <v>-0.21909264460414635</v>
      </c>
      <c r="D3035" s="121">
        <v>-0.55861803794379217</v>
      </c>
      <c r="E3035" s="121">
        <v>-0.55861803794379217</v>
      </c>
      <c r="F3035" s="121">
        <v>7.5643199934489314</v>
      </c>
    </row>
    <row r="3036" spans="1:6">
      <c r="A3036" s="94">
        <v>45322</v>
      </c>
      <c r="B3036" s="10">
        <v>5003.3100000000004</v>
      </c>
      <c r="C3036" s="121">
        <v>0.23680303877200437</v>
      </c>
      <c r="D3036" s="121">
        <v>-0.32313782366076849</v>
      </c>
      <c r="E3036" s="121">
        <v>-0.32313782366076849</v>
      </c>
      <c r="F3036" s="121">
        <v>7.7124945641175779</v>
      </c>
    </row>
    <row r="3037" spans="1:6">
      <c r="A3037" s="94">
        <v>45323</v>
      </c>
      <c r="B3037" s="10">
        <v>5008.7</v>
      </c>
      <c r="C3037" s="121">
        <v>0.10772868361144106</v>
      </c>
      <c r="D3037" s="121">
        <v>0.10772868361144106</v>
      </c>
      <c r="E3037" s="121">
        <v>-0.21575725217301001</v>
      </c>
      <c r="F3037" s="121">
        <v>7.7086509699520356</v>
      </c>
    </row>
    <row r="3038" spans="1:6">
      <c r="A3038" s="94">
        <v>45324</v>
      </c>
      <c r="B3038" s="10">
        <v>4999.84</v>
      </c>
      <c r="C3038" s="121">
        <v>-0.17689220755884305</v>
      </c>
      <c r="D3038" s="121">
        <v>-6.9354087594020175E-2</v>
      </c>
      <c r="E3038" s="121">
        <v>-0.39226780196551791</v>
      </c>
      <c r="F3038" s="121">
        <v>7.3721961538048442</v>
      </c>
    </row>
    <row r="3039" spans="1:6">
      <c r="A3039" s="94">
        <v>45327</v>
      </c>
      <c r="B3039" s="10">
        <v>4990.82</v>
      </c>
      <c r="C3039" s="121">
        <v>-0.18040577298474858</v>
      </c>
      <c r="D3039" s="121">
        <v>-0.24963474180094147</v>
      </c>
      <c r="E3039" s="121">
        <v>-0.5719659011899525</v>
      </c>
      <c r="F3039" s="121">
        <v>7.6194562983695757</v>
      </c>
    </row>
    <row r="3040" spans="1:6">
      <c r="A3040" s="94">
        <v>45328</v>
      </c>
      <c r="B3040" s="10">
        <v>5001.8599999999997</v>
      </c>
      <c r="C3040" s="121">
        <v>0.22120613446288129</v>
      </c>
      <c r="D3040" s="121">
        <v>-2.8980814700685364E-2</v>
      </c>
      <c r="E3040" s="121">
        <v>-0.35202499038754498</v>
      </c>
      <c r="F3040" s="121">
        <v>7.9017251384403631</v>
      </c>
    </row>
    <row r="3041" spans="1:6">
      <c r="A3041" s="94">
        <v>45329</v>
      </c>
      <c r="B3041" s="10">
        <v>5005.92</v>
      </c>
      <c r="C3041" s="121">
        <v>8.1169804832614822E-2</v>
      </c>
      <c r="D3041" s="121">
        <v>5.2165466461207011E-2</v>
      </c>
      <c r="E3041" s="121">
        <v>-0.27114092355259301</v>
      </c>
      <c r="F3041" s="121">
        <v>7.9490220602505657</v>
      </c>
    </row>
    <row r="3042" spans="1:6">
      <c r="A3042" s="94">
        <v>45330</v>
      </c>
      <c r="B3042" s="10">
        <v>4994.95</v>
      </c>
      <c r="C3042" s="121">
        <v>-0.2191405376034794</v>
      </c>
      <c r="D3042" s="121">
        <v>-0.16708938682593599</v>
      </c>
      <c r="E3042" s="121">
        <v>-0.48968728147854579</v>
      </c>
      <c r="F3042" s="121">
        <v>7.6112856176454136</v>
      </c>
    </row>
    <row r="3043" spans="1:6">
      <c r="A3043" s="94">
        <v>45331</v>
      </c>
      <c r="B3043" s="10">
        <v>4999.34</v>
      </c>
      <c r="C3043" s="121">
        <v>8.7888767655330824E-2</v>
      </c>
      <c r="D3043" s="121">
        <v>-7.9347471973556516E-2</v>
      </c>
      <c r="E3043" s="121">
        <v>-0.40222889394025962</v>
      </c>
      <c r="F3043" s="121">
        <v>8.022601311567513</v>
      </c>
    </row>
    <row r="3044" spans="1:6">
      <c r="A3044" s="94">
        <v>45336</v>
      </c>
      <c r="B3044" s="10">
        <v>4993.6499999999996</v>
      </c>
      <c r="C3044" s="121">
        <v>-0.11381502358311923</v>
      </c>
      <c r="D3044" s="121">
        <v>-0.19307218621273936</v>
      </c>
      <c r="E3044" s="121">
        <v>-0.51558612061288756</v>
      </c>
      <c r="F3044" s="121">
        <v>7.8838039807895388</v>
      </c>
    </row>
    <row r="3045" spans="1:6">
      <c r="A3045" s="94">
        <v>45337</v>
      </c>
      <c r="B3045" s="10">
        <v>4998.51</v>
      </c>
      <c r="C3045" s="121">
        <v>9.7323600973253654E-2</v>
      </c>
      <c r="D3045" s="121">
        <v>-9.5936490043591061E-2</v>
      </c>
      <c r="E3045" s="121">
        <v>-0.41876430661833552</v>
      </c>
      <c r="F3045" s="121">
        <v>7.9016162004287072</v>
      </c>
    </row>
    <row r="3046" spans="1:6">
      <c r="A3046" s="94">
        <v>45338</v>
      </c>
      <c r="B3046" s="10">
        <v>4994.2299999999996</v>
      </c>
      <c r="C3046" s="121">
        <v>-8.5625516403897706E-2</v>
      </c>
      <c r="D3046" s="121">
        <v>-0.18147986033247854</v>
      </c>
      <c r="E3046" s="121">
        <v>-0.50403125392218806</v>
      </c>
      <c r="F3046" s="121">
        <v>7.6414588043597798</v>
      </c>
    </row>
    <row r="3047" spans="1:6">
      <c r="A3047" s="94">
        <v>45341</v>
      </c>
      <c r="B3047" s="10">
        <v>4997.72</v>
      </c>
      <c r="C3047" s="121">
        <v>6.9880642261188619E-2</v>
      </c>
      <c r="D3047" s="121">
        <v>-0.11172603736326892</v>
      </c>
      <c r="E3047" s="121">
        <v>-0.43450283193844363</v>
      </c>
      <c r="F3047" s="121">
        <v>7.8668660955748093</v>
      </c>
    </row>
    <row r="3048" spans="1:6">
      <c r="A3048" s="94">
        <v>45342</v>
      </c>
      <c r="B3048" s="10">
        <v>5005.1099999999997</v>
      </c>
      <c r="C3048" s="121">
        <v>0.14786742754695492</v>
      </c>
      <c r="D3048" s="121">
        <v>3.5976183766339709E-2</v>
      </c>
      <c r="E3048" s="121">
        <v>-0.28727789255169611</v>
      </c>
      <c r="F3048" s="121">
        <v>8.0263660556458394</v>
      </c>
    </row>
    <row r="3049" spans="1:6">
      <c r="A3049" s="94">
        <v>45343</v>
      </c>
      <c r="B3049" s="10">
        <v>5001.5200000000004</v>
      </c>
      <c r="C3049" s="121">
        <v>-7.1726695317375633E-2</v>
      </c>
      <c r="D3049" s="121">
        <v>-3.5776316078750536E-2</v>
      </c>
      <c r="E3049" s="121">
        <v>-0.35879853293036001</v>
      </c>
      <c r="F3049" s="121">
        <v>7.9488823132026987</v>
      </c>
    </row>
    <row r="3050" spans="1:6">
      <c r="A3050" s="94">
        <v>45344</v>
      </c>
      <c r="B3050" s="10">
        <v>5006.4799999999996</v>
      </c>
      <c r="C3050" s="121">
        <v>9.9169852364866529E-2</v>
      </c>
      <c r="D3050" s="121">
        <v>6.3358056966267284E-2</v>
      </c>
      <c r="E3050" s="121">
        <v>-0.25998450054088851</v>
      </c>
      <c r="F3050" s="121">
        <v>8.1212759938061652</v>
      </c>
    </row>
    <row r="3051" spans="1:6">
      <c r="A3051" s="94">
        <v>45345</v>
      </c>
      <c r="B3051" s="10">
        <v>5002.2299999999996</v>
      </c>
      <c r="C3051" s="121">
        <v>-8.4889982582569967E-2</v>
      </c>
      <c r="D3051" s="121">
        <v>-2.1585710259819368E-2</v>
      </c>
      <c r="E3051" s="121">
        <v>-0.34465378232623189</v>
      </c>
      <c r="F3051" s="121">
        <v>8.0292585585818976</v>
      </c>
    </row>
    <row r="3052" spans="1:6">
      <c r="A3052" s="94">
        <v>45348</v>
      </c>
      <c r="B3052" s="10">
        <v>4995.9799999999996</v>
      </c>
      <c r="C3052" s="121">
        <v>-0.12494427485341131</v>
      </c>
      <c r="D3052" s="121">
        <v>-0.14650301500408469</v>
      </c>
      <c r="E3052" s="121">
        <v>-0.46916743201057542</v>
      </c>
      <c r="F3052" s="121">
        <v>7.7058729686496186</v>
      </c>
    </row>
    <row r="3053" spans="1:6">
      <c r="A3053" s="94">
        <v>45349</v>
      </c>
      <c r="B3053" s="10">
        <v>5006.45</v>
      </c>
      <c r="C3053" s="121">
        <v>0.20956849306843495</v>
      </c>
      <c r="D3053" s="121">
        <v>6.2758453903510869E-2</v>
      </c>
      <c r="E3053" s="121">
        <v>-0.26058216605937545</v>
      </c>
      <c r="F3053" s="121">
        <v>8.0433947524030316</v>
      </c>
    </row>
    <row r="3054" spans="1:6">
      <c r="A3054" s="94">
        <v>45350</v>
      </c>
      <c r="B3054" s="10">
        <v>5005.78</v>
      </c>
      <c r="C3054" s="121">
        <v>-1.3382736270217688E-2</v>
      </c>
      <c r="D3054" s="121">
        <v>4.9367318834914187E-2</v>
      </c>
      <c r="E3054" s="121">
        <v>-0.27393002930553578</v>
      </c>
      <c r="F3054" s="121">
        <v>7.973943616401713</v>
      </c>
    </row>
    <row r="3055" spans="1:6">
      <c r="A3055" s="94">
        <v>45351</v>
      </c>
      <c r="B3055" s="10">
        <v>5010.79</v>
      </c>
      <c r="C3055" s="121">
        <v>0.1000843025462661</v>
      </c>
      <c r="D3055" s="121">
        <v>0.14950103031792228</v>
      </c>
      <c r="E3055" s="121">
        <v>-0.17411988771857123</v>
      </c>
      <c r="F3055" s="121">
        <v>8.0820085848018799</v>
      </c>
    </row>
    <row r="3056" spans="1:6">
      <c r="A3056" s="94">
        <v>45352</v>
      </c>
      <c r="B3056" s="10">
        <v>5021.01</v>
      </c>
      <c r="C3056" s="121">
        <v>0.20395985463370625</v>
      </c>
      <c r="D3056" s="121">
        <v>0.20395985463370625</v>
      </c>
      <c r="E3056" s="121">
        <v>2.9484832245252335E-2</v>
      </c>
      <c r="F3056" s="121">
        <v>8.2720921205848175</v>
      </c>
    </row>
    <row r="3057" spans="1:6">
      <c r="A3057" s="94">
        <v>45355</v>
      </c>
      <c r="B3057" s="10">
        <v>5014.6400000000003</v>
      </c>
      <c r="C3057" s="121">
        <v>-0.12686690526407807</v>
      </c>
      <c r="D3057" s="121">
        <v>7.6834191814079134E-2</v>
      </c>
      <c r="E3057" s="121">
        <v>-9.7419479513005669E-2</v>
      </c>
      <c r="F3057" s="121">
        <v>8.1732190044760955</v>
      </c>
    </row>
    <row r="3058" spans="1:6">
      <c r="A3058" s="94">
        <v>45356</v>
      </c>
      <c r="B3058" s="10">
        <v>5017.3599999999997</v>
      </c>
      <c r="C3058" s="121">
        <v>5.4241181819625339E-2</v>
      </c>
      <c r="D3058" s="121">
        <v>0.131117049407381</v>
      </c>
      <c r="E3058" s="121">
        <v>-4.323113917039656E-2</v>
      </c>
      <c r="F3058" s="121">
        <v>8.2318934368764474</v>
      </c>
    </row>
    <row r="3059" spans="1:6">
      <c r="A3059" s="94">
        <v>45357</v>
      </c>
      <c r="B3059" s="10">
        <v>5025.5600000000004</v>
      </c>
      <c r="C3059" s="121">
        <v>0.16343256214423896</v>
      </c>
      <c r="D3059" s="121">
        <v>0.29476389950486848</v>
      </c>
      <c r="E3059" s="121">
        <v>0.12013076921546517</v>
      </c>
      <c r="F3059" s="121">
        <v>8.2847452952558243</v>
      </c>
    </row>
    <row r="3060" spans="1:6">
      <c r="A3060" s="94">
        <v>45358</v>
      </c>
      <c r="B3060" s="10">
        <v>5030.37</v>
      </c>
      <c r="C3060" s="121">
        <v>9.5710726764774989E-2</v>
      </c>
      <c r="D3060" s="121">
        <v>0.39075674694009077</v>
      </c>
      <c r="E3060" s="121">
        <v>0.21595647401251306</v>
      </c>
      <c r="F3060" s="121">
        <v>8.2617201371357751</v>
      </c>
    </row>
    <row r="3061" spans="1:6">
      <c r="A3061" s="94">
        <v>45359</v>
      </c>
      <c r="B3061" s="10">
        <v>5034.8</v>
      </c>
      <c r="C3061" s="121">
        <v>8.8065092627376274E-2</v>
      </c>
      <c r="D3061" s="121">
        <v>0.47916595985861843</v>
      </c>
      <c r="E3061" s="121">
        <v>0.30421174890877811</v>
      </c>
      <c r="F3061" s="121">
        <v>8.2773645081302796</v>
      </c>
    </row>
    <row r="3062" spans="1:6">
      <c r="A3062" s="94">
        <v>45362</v>
      </c>
      <c r="B3062" s="10">
        <v>5029.33</v>
      </c>
      <c r="C3062" s="121">
        <v>-0.10864383888139484</v>
      </c>
      <c r="D3062" s="121">
        <v>0.37000153668382829</v>
      </c>
      <c r="E3062" s="121">
        <v>0.19523740270503964</v>
      </c>
      <c r="F3062" s="121">
        <v>8.4194732655423543</v>
      </c>
    </row>
    <row r="3063" spans="1:6">
      <c r="A3063" s="94">
        <v>45363</v>
      </c>
      <c r="B3063" s="10">
        <v>5036.0600000000004</v>
      </c>
      <c r="C3063" s="121">
        <v>0.13381504096967589</v>
      </c>
      <c r="D3063" s="121">
        <v>0.50431169536142573</v>
      </c>
      <c r="E3063" s="121">
        <v>0.32931370068514099</v>
      </c>
      <c r="F3063" s="121">
        <v>8.5645548281117598</v>
      </c>
    </row>
    <row r="3064" spans="1:6">
      <c r="A3064" s="94">
        <v>45364</v>
      </c>
      <c r="B3064" s="10">
        <v>5039.8100000000004</v>
      </c>
      <c r="C3064" s="121">
        <v>7.4462973038436076E-2</v>
      </c>
      <c r="D3064" s="121">
        <v>0.57915019388161681</v>
      </c>
      <c r="E3064" s="121">
        <v>0.40402189049573156</v>
      </c>
      <c r="F3064" s="121">
        <v>9.1134844669800366</v>
      </c>
    </row>
    <row r="3065" spans="1:6">
      <c r="A3065" s="94">
        <v>45365</v>
      </c>
      <c r="B3065" s="10">
        <v>5032</v>
      </c>
      <c r="C3065" s="121">
        <v>-0.15496615943856318</v>
      </c>
      <c r="D3065" s="121">
        <v>0.42328654763021945</v>
      </c>
      <c r="E3065" s="121">
        <v>0.24842963385018901</v>
      </c>
      <c r="F3065" s="121">
        <v>9.1185080776320149</v>
      </c>
    </row>
    <row r="3066" spans="1:6">
      <c r="A3066" s="94">
        <v>45366</v>
      </c>
      <c r="B3066" s="10">
        <v>5023.25</v>
      </c>
      <c r="C3066" s="121">
        <v>-0.17388712241653836</v>
      </c>
      <c r="D3066" s="121">
        <v>0.24866338441642544</v>
      </c>
      <c r="E3066" s="121">
        <v>7.4110524292114732E-2</v>
      </c>
      <c r="F3066" s="121">
        <v>8.906565722264137</v>
      </c>
    </row>
    <row r="3067" spans="1:6">
      <c r="A3067" s="94">
        <v>45369</v>
      </c>
      <c r="B3067" s="10">
        <v>5020.17</v>
      </c>
      <c r="C3067" s="121">
        <v>-6.1314885781116324E-2</v>
      </c>
      <c r="D3067" s="121">
        <v>0.18719603096517545</v>
      </c>
      <c r="E3067" s="121">
        <v>1.2750197727684487E-2</v>
      </c>
      <c r="F3067" s="121">
        <v>8.7860151861868019</v>
      </c>
    </row>
    <row r="3068" spans="1:6">
      <c r="A3068" s="94">
        <v>45370</v>
      </c>
      <c r="B3068" s="10">
        <v>5025.05</v>
      </c>
      <c r="C3068" s="121">
        <v>9.7207863478732115E-2</v>
      </c>
      <c r="D3068" s="121">
        <v>0.2845858637061216</v>
      </c>
      <c r="E3068" s="121">
        <v>0.10997045540122041</v>
      </c>
      <c r="F3068" s="121">
        <v>8.8917637473129538</v>
      </c>
    </row>
    <row r="3069" spans="1:6">
      <c r="A3069" s="94">
        <v>45371</v>
      </c>
      <c r="B3069" s="10">
        <v>5041.21</v>
      </c>
      <c r="C3069" s="121">
        <v>0.3215888399120459</v>
      </c>
      <c r="D3069" s="121">
        <v>0.6070898999958052</v>
      </c>
      <c r="E3069" s="121">
        <v>0.43191294802502611</v>
      </c>
      <c r="F3069" s="121">
        <v>9.3526100584592431</v>
      </c>
    </row>
    <row r="3070" spans="1:6">
      <c r="A3070" s="94">
        <v>45372</v>
      </c>
      <c r="B3070" s="10">
        <v>5047.3100000000004</v>
      </c>
      <c r="C3070" s="121">
        <v>0.12100269578136924</v>
      </c>
      <c r="D3070" s="121">
        <v>0.72882719092199899</v>
      </c>
      <c r="E3070" s="121">
        <v>0.55343827011693492</v>
      </c>
      <c r="F3070" s="121">
        <v>9.4908672827454623</v>
      </c>
    </row>
    <row r="3071" spans="1:6">
      <c r="A3071" s="94">
        <v>45373</v>
      </c>
      <c r="B3071" s="10">
        <v>5049.2</v>
      </c>
      <c r="C3071" s="121">
        <v>3.7445688891701856E-2</v>
      </c>
      <c r="D3071" s="121">
        <v>0.76654579417616553</v>
      </c>
      <c r="E3071" s="121">
        <v>0.59109119778146813</v>
      </c>
      <c r="F3071" s="121">
        <v>9.2436974789915851</v>
      </c>
    </row>
    <row r="3072" spans="1:6">
      <c r="A3072" s="94">
        <v>45376</v>
      </c>
      <c r="B3072" s="10">
        <v>5043.84</v>
      </c>
      <c r="C3072" s="121">
        <v>-0.10615543056324839</v>
      </c>
      <c r="D3072" s="121">
        <v>0.6595766336246367</v>
      </c>
      <c r="E3072" s="121">
        <v>0.48430829181218549</v>
      </c>
      <c r="F3072" s="121">
        <v>8.9714146208672574</v>
      </c>
    </row>
    <row r="3073" spans="1:6">
      <c r="A3073" s="94">
        <v>45377</v>
      </c>
      <c r="B3073" s="10">
        <v>5043.1099999999997</v>
      </c>
      <c r="C3073" s="121">
        <v>-1.4473099860434768E-2</v>
      </c>
      <c r="D3073" s="121">
        <v>0.64500807257936721</v>
      </c>
      <c r="E3073" s="121">
        <v>0.46976509752905127</v>
      </c>
      <c r="F3073" s="121">
        <v>8.9556430792098638</v>
      </c>
    </row>
    <row r="3074" spans="1:6">
      <c r="A3074" s="94">
        <v>45378</v>
      </c>
      <c r="B3074" s="10">
        <v>5052.63</v>
      </c>
      <c r="C3074" s="121">
        <v>0.1887724043298844</v>
      </c>
      <c r="D3074" s="121">
        <v>0.83499807415596816</v>
      </c>
      <c r="E3074" s="121">
        <v>0.65942428872822756</v>
      </c>
      <c r="F3074" s="121">
        <v>9.1556613658311026</v>
      </c>
    </row>
    <row r="3075" spans="1:6">
      <c r="A3075" s="94">
        <v>45379</v>
      </c>
      <c r="B3075" s="10">
        <v>5053.42</v>
      </c>
      <c r="C3075" s="121">
        <v>1.5635421552739892E-2</v>
      </c>
      <c r="D3075" s="121">
        <v>0.85076405117756604</v>
      </c>
      <c r="E3075" s="121">
        <v>0.67516281404833567</v>
      </c>
      <c r="F3075" s="121">
        <v>9.1635307892042217</v>
      </c>
    </row>
    <row r="3076" spans="1:6">
      <c r="A3076" s="94">
        <v>45383</v>
      </c>
      <c r="B3076" s="10">
        <v>5049.78</v>
      </c>
      <c r="C3076" s="121">
        <v>-7.2030426918801016E-2</v>
      </c>
      <c r="D3076" s="121">
        <v>-7.2030426918801016E-2</v>
      </c>
      <c r="E3076" s="121">
        <v>0.60264606447217872</v>
      </c>
      <c r="F3076" s="121">
        <v>9.0848998319371219</v>
      </c>
    </row>
    <row r="3077" spans="1:6">
      <c r="A3077" s="94">
        <v>45384</v>
      </c>
      <c r="B3077" s="10">
        <v>5044.92</v>
      </c>
      <c r="C3077" s="121">
        <v>-9.6241816475162167E-2</v>
      </c>
      <c r="D3077" s="121">
        <v>-0.16820292000269133</v>
      </c>
      <c r="E3077" s="121">
        <v>0.5058242504776489</v>
      </c>
      <c r="F3077" s="121">
        <v>8.9799145428387526</v>
      </c>
    </row>
    <row r="3078" spans="1:6">
      <c r="A3078" s="94">
        <v>45385</v>
      </c>
      <c r="B3078" s="10">
        <v>5043.6499999999996</v>
      </c>
      <c r="C3078" s="121">
        <v>-2.5173838237280144E-2</v>
      </c>
      <c r="D3078" s="121">
        <v>-0.19333441510898108</v>
      </c>
      <c r="E3078" s="121">
        <v>0.48052307686177187</v>
      </c>
      <c r="F3078" s="121">
        <v>8.6993534482758594</v>
      </c>
    </row>
    <row r="3079" spans="1:6">
      <c r="A3079" s="94">
        <v>45386</v>
      </c>
      <c r="B3079" s="10">
        <v>5045.6899999999996</v>
      </c>
      <c r="C3079" s="121">
        <v>4.0446898575430268E-2</v>
      </c>
      <c r="D3079" s="121">
        <v>-0.15296571430833961</v>
      </c>
      <c r="E3079" s="121">
        <v>0.52116433211875091</v>
      </c>
      <c r="F3079" s="121">
        <v>8.4402005600723751</v>
      </c>
    </row>
    <row r="3080" spans="1:6">
      <c r="A3080" s="94">
        <v>45387</v>
      </c>
      <c r="B3080" s="10">
        <v>5041.4399999999996</v>
      </c>
      <c r="C3080" s="121">
        <v>-8.4230303486743097E-2</v>
      </c>
      <c r="D3080" s="121">
        <v>-0.23706717430967972</v>
      </c>
      <c r="E3080" s="121">
        <v>0.43649505033338531</v>
      </c>
      <c r="F3080" s="121">
        <v>8.4266920163539751</v>
      </c>
    </row>
    <row r="3081" spans="1:6">
      <c r="A3081" s="94">
        <v>45390</v>
      </c>
      <c r="B3081" s="10">
        <v>5038.82</v>
      </c>
      <c r="C3081" s="121">
        <v>-5.1969278618801962E-2</v>
      </c>
      <c r="D3081" s="121">
        <v>-0.28891325082816</v>
      </c>
      <c r="E3081" s="121">
        <v>0.38429892838571789</v>
      </c>
      <c r="F3081" s="121">
        <v>8.3067518420758546</v>
      </c>
    </row>
    <row r="3082" spans="1:6">
      <c r="A3082" s="94">
        <v>45391</v>
      </c>
      <c r="B3082" s="10">
        <v>5044.1499999999996</v>
      </c>
      <c r="C3082" s="121">
        <v>0.10577873390991144</v>
      </c>
      <c r="D3082" s="121">
        <v>-0.18344012569706525</v>
      </c>
      <c r="E3082" s="121">
        <v>0.49048416883652468</v>
      </c>
      <c r="F3082" s="121">
        <v>8.4213173529133591</v>
      </c>
    </row>
    <row r="3083" spans="1:6">
      <c r="A3083" s="94">
        <v>45392</v>
      </c>
      <c r="B3083" s="10">
        <v>5025.66</v>
      </c>
      <c r="C3083" s="121">
        <v>-0.36656324653311367</v>
      </c>
      <c r="D3083" s="121">
        <v>-0.54933094814997308</v>
      </c>
      <c r="E3083" s="121">
        <v>0.12212298761040685</v>
      </c>
      <c r="F3083" s="121">
        <v>8.115678264180648</v>
      </c>
    </row>
    <row r="3084" spans="1:6">
      <c r="A3084" s="94">
        <v>45393</v>
      </c>
      <c r="B3084" s="10">
        <v>5019.66</v>
      </c>
      <c r="C3084" s="121">
        <v>-0.1193873043540572</v>
      </c>
      <c r="D3084" s="121">
        <v>-0.66806242109304081</v>
      </c>
      <c r="E3084" s="121">
        <v>2.5898839134397278E-3</v>
      </c>
      <c r="F3084" s="121">
        <v>7.7540979383656339</v>
      </c>
    </row>
    <row r="3085" spans="1:6">
      <c r="A3085" s="94">
        <v>45394</v>
      </c>
      <c r="B3085" s="10">
        <v>5022.5</v>
      </c>
      <c r="C3085" s="121">
        <v>5.6577537124025135E-2</v>
      </c>
      <c r="D3085" s="121">
        <v>-0.61186285723332512</v>
      </c>
      <c r="E3085" s="121">
        <v>5.9168886329996617E-2</v>
      </c>
      <c r="F3085" s="121">
        <v>7.6030182405594227</v>
      </c>
    </row>
    <row r="3086" spans="1:6">
      <c r="A3086" s="94">
        <v>45397</v>
      </c>
      <c r="B3086" s="10">
        <v>5008.87</v>
      </c>
      <c r="C3086" s="121">
        <v>-0.27137879542060706</v>
      </c>
      <c r="D3086" s="121">
        <v>-0.88158118660234264</v>
      </c>
      <c r="E3086" s="121">
        <v>-0.21237048090159139</v>
      </c>
      <c r="F3086" s="121">
        <v>7.27354500187396</v>
      </c>
    </row>
    <row r="3087" spans="1:6">
      <c r="A3087" s="94">
        <v>45398</v>
      </c>
      <c r="B3087" s="10">
        <v>5000.82</v>
      </c>
      <c r="C3087" s="121">
        <v>-0.16071489178198783</v>
      </c>
      <c r="D3087" s="121">
        <v>-1.0408792461343075</v>
      </c>
      <c r="E3087" s="121">
        <v>-0.37274406169501839</v>
      </c>
      <c r="F3087" s="121">
        <v>7.1011404401134959</v>
      </c>
    </row>
    <row r="3088" spans="1:6">
      <c r="A3088" s="94">
        <v>45399</v>
      </c>
      <c r="B3088" s="10">
        <v>4985.22</v>
      </c>
      <c r="C3088" s="121">
        <v>-0.3119488403901638</v>
      </c>
      <c r="D3088" s="121">
        <v>-1.3495810757862992</v>
      </c>
      <c r="E3088" s="121">
        <v>-0.68353013130710849</v>
      </c>
      <c r="F3088" s="121">
        <v>6.935599081059407</v>
      </c>
    </row>
    <row r="3089" spans="1:6">
      <c r="A3089" s="94">
        <v>45400</v>
      </c>
      <c r="B3089" s="10">
        <v>4987.5</v>
      </c>
      <c r="C3089" s="121">
        <v>4.5735193231188909E-2</v>
      </c>
      <c r="D3089" s="121">
        <v>-1.3044631160679332</v>
      </c>
      <c r="E3089" s="121">
        <v>-0.6381075519022672</v>
      </c>
      <c r="F3089" s="121">
        <v>7.0630485975008872</v>
      </c>
    </row>
    <row r="3090" spans="1:6">
      <c r="A3090" s="94">
        <v>45401</v>
      </c>
      <c r="B3090" s="10">
        <v>4990.55</v>
      </c>
      <c r="C3090" s="121">
        <v>6.11528822055174E-2</v>
      </c>
      <c r="D3090" s="121">
        <v>-1.2441079506551933</v>
      </c>
      <c r="E3090" s="121">
        <v>-0.5773448908563017</v>
      </c>
      <c r="F3090" s="121">
        <v>7.3906307159303575</v>
      </c>
    </row>
    <row r="3091" spans="1:6">
      <c r="A3091" s="94">
        <v>45404</v>
      </c>
      <c r="B3091" s="10">
        <v>4994.58</v>
      </c>
      <c r="C3091" s="121">
        <v>8.0752622456436995E-2</v>
      </c>
      <c r="D3091" s="121">
        <v>-1.1643599779950997</v>
      </c>
      <c r="E3091" s="121">
        <v>-0.49705848953985887</v>
      </c>
      <c r="F3091" s="121">
        <v>7.2615404439003939</v>
      </c>
    </row>
    <row r="3092" spans="1:6">
      <c r="A3092" s="94">
        <v>45405</v>
      </c>
      <c r="B3092" s="10">
        <v>4997.1000000000004</v>
      </c>
      <c r="C3092" s="121">
        <v>5.0454692887091923E-2</v>
      </c>
      <c r="D3092" s="121">
        <v>-1.1144927593589982</v>
      </c>
      <c r="E3092" s="121">
        <v>-0.44685458598712202</v>
      </c>
      <c r="F3092" s="121">
        <v>7.3156589247173498</v>
      </c>
    </row>
    <row r="3093" spans="1:6">
      <c r="A3093" s="94">
        <v>45406</v>
      </c>
      <c r="B3093" s="10">
        <v>4990.18</v>
      </c>
      <c r="C3093" s="121">
        <v>-0.13848031858477716</v>
      </c>
      <c r="D3093" s="121">
        <v>-1.251429724820019</v>
      </c>
      <c r="E3093" s="121">
        <v>-0.58471609891761478</v>
      </c>
      <c r="F3093" s="121">
        <v>6.9956324200081133</v>
      </c>
    </row>
    <row r="3094" spans="1:6">
      <c r="A3094" s="94">
        <v>45407</v>
      </c>
      <c r="B3094" s="10">
        <v>4981.8</v>
      </c>
      <c r="C3094" s="121">
        <v>-0.16792981415499897</v>
      </c>
      <c r="D3094" s="121">
        <v>-1.4172580153638537</v>
      </c>
      <c r="E3094" s="121">
        <v>-0.75166400041437598</v>
      </c>
      <c r="F3094" s="121">
        <v>6.7669656347445928</v>
      </c>
    </row>
    <row r="3095" spans="1:6">
      <c r="A3095" s="94">
        <v>45408</v>
      </c>
      <c r="B3095" s="10">
        <v>5000.43</v>
      </c>
      <c r="C3095" s="121">
        <v>0.37396121883657152</v>
      </c>
      <c r="D3095" s="121">
        <v>-1.0485967918756001</v>
      </c>
      <c r="E3095" s="121">
        <v>-0.38051371343531537</v>
      </c>
      <c r="F3095" s="121">
        <v>7.123301170542784</v>
      </c>
    </row>
    <row r="3096" spans="1:6">
      <c r="A3096" s="94">
        <v>45411</v>
      </c>
      <c r="B3096" s="10">
        <v>5000.57</v>
      </c>
      <c r="C3096" s="121">
        <v>2.7997592207062993E-3</v>
      </c>
      <c r="D3096" s="121">
        <v>-1.0458263908402654</v>
      </c>
      <c r="E3096" s="121">
        <v>-0.3777246076823948</v>
      </c>
      <c r="F3096" s="121">
        <v>7.1490251621515455</v>
      </c>
    </row>
    <row r="3097" spans="1:6">
      <c r="A3097" s="94">
        <v>45412</v>
      </c>
      <c r="B3097" s="10">
        <v>4978.03</v>
      </c>
      <c r="C3097" s="121">
        <v>-0.45074861465792537</v>
      </c>
      <c r="D3097" s="121">
        <v>-1.4918609575297559</v>
      </c>
      <c r="E3097" s="121">
        <v>-0.82677063390397265</v>
      </c>
      <c r="F3097" s="121">
        <v>6.666052415613688</v>
      </c>
    </row>
    <row r="3098" spans="1:6">
      <c r="A3098" s="94">
        <v>45414</v>
      </c>
      <c r="B3098" s="10">
        <v>4978.7</v>
      </c>
      <c r="C3098" s="121">
        <v>1.345913945878241E-2</v>
      </c>
      <c r="D3098" s="121">
        <v>1.345913945878241E-2</v>
      </c>
      <c r="E3098" s="121">
        <v>-0.81342277065781232</v>
      </c>
      <c r="F3098" s="121">
        <v>6.7641376115901375</v>
      </c>
    </row>
    <row r="3099" spans="1:6">
      <c r="A3099" s="94">
        <v>45415</v>
      </c>
      <c r="B3099" s="10">
        <v>4994.78</v>
      </c>
      <c r="C3099" s="121">
        <v>0.32297587723701948</v>
      </c>
      <c r="D3099" s="121">
        <v>0.33647848646953804</v>
      </c>
      <c r="E3099" s="121">
        <v>-0.49307405274995331</v>
      </c>
      <c r="F3099" s="121">
        <v>7.0057007950262928</v>
      </c>
    </row>
    <row r="3100" spans="1:6">
      <c r="A3100" s="94">
        <v>45418</v>
      </c>
      <c r="B3100" s="10">
        <v>4995.62</v>
      </c>
      <c r="C3100" s="121">
        <v>1.6817557530068861E-2</v>
      </c>
      <c r="D3100" s="121">
        <v>0.35335263146265561</v>
      </c>
      <c r="E3100" s="121">
        <v>-0.47633941823238546</v>
      </c>
      <c r="F3100" s="121">
        <v>6.7332981516813328</v>
      </c>
    </row>
    <row r="3101" spans="1:6">
      <c r="A3101" s="94">
        <v>45419</v>
      </c>
      <c r="B3101" s="10">
        <v>5000.03</v>
      </c>
      <c r="C3101" s="121">
        <v>8.8277330941899379E-2</v>
      </c>
      <c r="D3101" s="121">
        <v>0.44194189267641182</v>
      </c>
      <c r="E3101" s="121">
        <v>-0.3884825870151154</v>
      </c>
      <c r="F3101" s="121">
        <v>6.827519458515896</v>
      </c>
    </row>
    <row r="3102" spans="1:6">
      <c r="A3102" s="94">
        <v>45420</v>
      </c>
      <c r="B3102" s="10">
        <v>5000.6899999999996</v>
      </c>
      <c r="C3102" s="121">
        <v>1.319992080046628E-2</v>
      </c>
      <c r="D3102" s="121">
        <v>0.45520014945670262</v>
      </c>
      <c r="E3102" s="121">
        <v>-0.37533394560845812</v>
      </c>
      <c r="F3102" s="121">
        <v>6.9167746377090333</v>
      </c>
    </row>
    <row r="3103" spans="1:6">
      <c r="A3103" s="94">
        <v>45421</v>
      </c>
      <c r="B3103" s="10">
        <v>5004.58</v>
      </c>
      <c r="C3103" s="121">
        <v>7.7789265081418257E-2</v>
      </c>
      <c r="D3103" s="121">
        <v>0.53334351138905056</v>
      </c>
      <c r="E3103" s="121">
        <v>-0.29783665004492477</v>
      </c>
      <c r="F3103" s="121">
        <v>6.8877360324128611</v>
      </c>
    </row>
    <row r="3104" spans="1:6">
      <c r="A3104" s="94">
        <v>45422</v>
      </c>
      <c r="B3104" s="10">
        <v>5002.99</v>
      </c>
      <c r="C3104" s="121">
        <v>-3.1770897857563707E-2</v>
      </c>
      <c r="D3104" s="121">
        <v>0.50140316550923991</v>
      </c>
      <c r="E3104" s="121">
        <v>-0.32951292252462183</v>
      </c>
      <c r="F3104" s="121">
        <v>6.6512754264567375</v>
      </c>
    </row>
    <row r="3105" spans="1:6">
      <c r="A3105" s="94">
        <v>45425</v>
      </c>
      <c r="B3105" s="10">
        <v>5000.5200000000004</v>
      </c>
      <c r="C3105" s="121">
        <v>-4.9370476455068424E-2</v>
      </c>
      <c r="D3105" s="121">
        <v>0.45178514392241187</v>
      </c>
      <c r="E3105" s="121">
        <v>-0.37872071687985454</v>
      </c>
      <c r="F3105" s="121">
        <v>6.4295945666956955</v>
      </c>
    </row>
    <row r="3106" spans="1:6">
      <c r="A3106" s="94">
        <v>45426</v>
      </c>
      <c r="B3106" s="10">
        <v>5001.57</v>
      </c>
      <c r="C3106" s="121">
        <v>2.0997816227108501E-2</v>
      </c>
      <c r="D3106" s="121">
        <v>0.47287782516376442</v>
      </c>
      <c r="E3106" s="121">
        <v>-0.35780242373290028</v>
      </c>
      <c r="F3106" s="121">
        <v>6.451942457374038</v>
      </c>
    </row>
    <row r="3107" spans="1:6">
      <c r="A3107" s="94">
        <v>45427</v>
      </c>
      <c r="B3107" s="10">
        <v>5018.3500000000004</v>
      </c>
      <c r="C3107" s="121">
        <v>0.33549465467843653</v>
      </c>
      <c r="D3107" s="121">
        <v>0.80995895966879949</v>
      </c>
      <c r="E3107" s="121">
        <v>-2.3508177060393987E-2</v>
      </c>
      <c r="F3107" s="121">
        <v>6.6832909223485615</v>
      </c>
    </row>
    <row r="3108" spans="1:6">
      <c r="A3108" s="94">
        <v>45428</v>
      </c>
      <c r="B3108" s="10">
        <v>5020.1099999999997</v>
      </c>
      <c r="C3108" s="121">
        <v>3.5071288371657516E-2</v>
      </c>
      <c r="D3108" s="121">
        <v>0.84531431108290089</v>
      </c>
      <c r="E3108" s="121">
        <v>1.1554866690710597E-2</v>
      </c>
      <c r="F3108" s="121">
        <v>6.8663306056761186</v>
      </c>
    </row>
    <row r="3109" spans="1:6">
      <c r="A3109" s="94">
        <v>45429</v>
      </c>
      <c r="B3109" s="10">
        <v>5017.8100000000004</v>
      </c>
      <c r="C3109" s="121">
        <v>-4.5815729137399508E-2</v>
      </c>
      <c r="D3109" s="121">
        <v>0.7991112950303858</v>
      </c>
      <c r="E3109" s="121">
        <v>-3.4266156393114588E-2</v>
      </c>
      <c r="F3109" s="121">
        <v>6.7564634997361983</v>
      </c>
    </row>
    <row r="3110" spans="1:6">
      <c r="A3110" s="94">
        <v>45432</v>
      </c>
      <c r="B3110" s="10">
        <v>5017.13</v>
      </c>
      <c r="C3110" s="121">
        <v>-1.3551728742222657E-2</v>
      </c>
      <c r="D3110" s="121">
        <v>0.78545127289308958</v>
      </c>
      <c r="E3110" s="121">
        <v>-4.7813241478777968E-2</v>
      </c>
      <c r="F3110" s="121">
        <v>6.7756173969302447</v>
      </c>
    </row>
    <row r="3111" spans="1:6">
      <c r="A3111" s="94">
        <v>45433</v>
      </c>
      <c r="B3111" s="10">
        <v>5017.79</v>
      </c>
      <c r="C3111" s="121">
        <v>1.315493120568334E-2</v>
      </c>
      <c r="D3111" s="121">
        <v>0.79870952967338038</v>
      </c>
      <c r="E3111" s="121">
        <v>-3.4664600072109586E-2</v>
      </c>
      <c r="F3111" s="121">
        <v>6.7896636559432677</v>
      </c>
    </row>
    <row r="3112" spans="1:6">
      <c r="A3112" s="94">
        <v>45434</v>
      </c>
      <c r="B3112" s="10">
        <v>5000.37</v>
      </c>
      <c r="C3112" s="121">
        <v>-0.3471647876854167</v>
      </c>
      <c r="D3112" s="121">
        <v>0.44877190374505993</v>
      </c>
      <c r="E3112" s="121">
        <v>-0.38170904447228926</v>
      </c>
      <c r="F3112" s="121">
        <v>6.4225513982888449</v>
      </c>
    </row>
    <row r="3113" spans="1:6">
      <c r="A3113" s="94">
        <v>45435</v>
      </c>
      <c r="B3113" s="10">
        <v>4989.1400000000003</v>
      </c>
      <c r="C3113" s="121">
        <v>-0.22458338082981255</v>
      </c>
      <c r="D3113" s="121">
        <v>0.22318065580160251</v>
      </c>
      <c r="E3113" s="121">
        <v>-0.60543517022508819</v>
      </c>
      <c r="F3113" s="121">
        <v>6.243917605245386</v>
      </c>
    </row>
    <row r="3114" spans="1:6">
      <c r="A3114" s="94">
        <v>45436</v>
      </c>
      <c r="B3114" s="10">
        <v>4990.2</v>
      </c>
      <c r="C3114" s="121">
        <v>2.1246146630460316E-2</v>
      </c>
      <c r="D3114" s="121">
        <v>0.24447421972144667</v>
      </c>
      <c r="E3114" s="121">
        <v>-0.58431765523864199</v>
      </c>
      <c r="F3114" s="121">
        <v>6.2382110117134015</v>
      </c>
    </row>
    <row r="3115" spans="1:6">
      <c r="A3115" s="94">
        <v>45439</v>
      </c>
      <c r="B3115" s="10">
        <v>4994.6000000000004</v>
      </c>
      <c r="C3115" s="121">
        <v>8.8172818724707724E-2</v>
      </c>
      <c r="D3115" s="121">
        <v>0.33286259825675568</v>
      </c>
      <c r="E3115" s="121">
        <v>-0.49666004586085277</v>
      </c>
      <c r="F3115" s="121">
        <v>6.0904400503837275</v>
      </c>
    </row>
    <row r="3116" spans="1:6">
      <c r="A3116" s="94">
        <v>45440</v>
      </c>
      <c r="B3116" s="10">
        <v>4993.5200000000004</v>
      </c>
      <c r="C3116" s="121">
        <v>-2.1623353221478236E-2</v>
      </c>
      <c r="D3116" s="121">
        <v>0.3111672689799061</v>
      </c>
      <c r="E3116" s="121">
        <v>-0.51817600452630508</v>
      </c>
      <c r="F3116" s="121">
        <v>6.0674997397974106</v>
      </c>
    </row>
    <row r="3117" spans="1:6">
      <c r="A3117" s="94">
        <v>45441</v>
      </c>
      <c r="B3117" s="10">
        <v>4986.9799999999996</v>
      </c>
      <c r="C3117" s="121">
        <v>-0.13096973677888535</v>
      </c>
      <c r="D3117" s="121">
        <v>0.17978999724790334</v>
      </c>
      <c r="E3117" s="121">
        <v>-0.64846708755601501</v>
      </c>
      <c r="F3117" s="121">
        <v>5.9995068781989014</v>
      </c>
    </row>
    <row r="3118" spans="1:6">
      <c r="A3118" s="94">
        <v>45443</v>
      </c>
      <c r="B3118" s="10">
        <v>4991.72</v>
      </c>
      <c r="C3118" s="121">
        <v>9.5047503699641211E-2</v>
      </c>
      <c r="D3118" s="121">
        <v>0.27500838685183826</v>
      </c>
      <c r="E3118" s="121">
        <v>-0.55403593563539966</v>
      </c>
      <c r="F3118" s="121">
        <v>6.0952955829405076</v>
      </c>
    </row>
    <row r="3119" spans="1:6">
      <c r="A3119" s="94">
        <v>45446</v>
      </c>
      <c r="B3119" s="10">
        <v>4988.46</v>
      </c>
      <c r="C3119" s="121">
        <v>-6.5308150296894407E-2</v>
      </c>
      <c r="D3119" s="121">
        <v>-6.5308150296894407E-2</v>
      </c>
      <c r="E3119" s="121">
        <v>-0.61898225531075157</v>
      </c>
      <c r="F3119" s="121">
        <v>5.7011484510743005</v>
      </c>
    </row>
    <row r="3120" spans="1:6">
      <c r="A3120" s="94">
        <v>45447</v>
      </c>
      <c r="B3120" s="10">
        <v>4985.95</v>
      </c>
      <c r="C3120" s="121">
        <v>-5.0316129627181461E-2</v>
      </c>
      <c r="D3120" s="121">
        <v>-0.11559141939051498</v>
      </c>
      <c r="E3120" s="121">
        <v>-0.66898693702398537</v>
      </c>
      <c r="F3120" s="121">
        <v>5.6479637242022429</v>
      </c>
    </row>
    <row r="3121" spans="1:6">
      <c r="A3121" s="94">
        <v>45448</v>
      </c>
      <c r="B3121" s="10">
        <v>4999.29</v>
      </c>
      <c r="C3121" s="121">
        <v>0.26755182061592997</v>
      </c>
      <c r="D3121" s="121">
        <v>0.1516511342783522</v>
      </c>
      <c r="E3121" s="121">
        <v>-0.40322500313774157</v>
      </c>
      <c r="F3121" s="121">
        <v>5.7735152049864569</v>
      </c>
    </row>
    <row r="3122" spans="1:6">
      <c r="A3122" s="94">
        <v>45449</v>
      </c>
      <c r="B3122" s="10">
        <v>5003.0600000000004</v>
      </c>
      <c r="C3122" s="121">
        <v>7.5410708320600151E-2</v>
      </c>
      <c r="D3122" s="121">
        <v>0.2271762037934888</v>
      </c>
      <c r="E3122" s="121">
        <v>-0.32811836964814489</v>
      </c>
      <c r="F3122" s="121">
        <v>5.616189080898959</v>
      </c>
    </row>
    <row r="3123" spans="1:6">
      <c r="A3123" s="94">
        <v>45450</v>
      </c>
      <c r="B3123" s="10">
        <v>4982.12</v>
      </c>
      <c r="C3123" s="121">
        <v>-0.41854385116310011</v>
      </c>
      <c r="D3123" s="121">
        <v>-0.19231847940189839</v>
      </c>
      <c r="E3123" s="121">
        <v>-0.74528890155054484</v>
      </c>
      <c r="F3123" s="121">
        <v>5.216563078788039</v>
      </c>
    </row>
    <row r="3124" spans="1:6">
      <c r="A3124" s="94">
        <v>45453</v>
      </c>
      <c r="B3124" s="10">
        <v>4985.1099999999997</v>
      </c>
      <c r="C3124" s="121">
        <v>6.0014612253422861E-2</v>
      </c>
      <c r="D3124" s="121">
        <v>-0.13241928633819233</v>
      </c>
      <c r="E3124" s="121">
        <v>-0.68572157154156432</v>
      </c>
      <c r="F3124" s="121">
        <v>4.9494632642878456</v>
      </c>
    </row>
    <row r="3125" spans="1:6">
      <c r="A3125" s="94">
        <v>45454</v>
      </c>
      <c r="B3125" s="10">
        <v>4989.16</v>
      </c>
      <c r="C3125" s="121">
        <v>8.1241938492837562E-2</v>
      </c>
      <c r="D3125" s="121">
        <v>-5.1284927840511418E-2</v>
      </c>
      <c r="E3125" s="121">
        <v>-0.6050367265461043</v>
      </c>
      <c r="F3125" s="121">
        <v>5.0347262426815975</v>
      </c>
    </row>
    <row r="3126" spans="1:6">
      <c r="A3126" s="94">
        <v>45455</v>
      </c>
      <c r="B3126" s="10">
        <v>4986.37</v>
      </c>
      <c r="C3126" s="121">
        <v>-5.5921237242340105E-2</v>
      </c>
      <c r="D3126" s="121">
        <v>-0.10717748591668741</v>
      </c>
      <c r="E3126" s="121">
        <v>-0.66061961976519035</v>
      </c>
      <c r="F3126" s="121">
        <v>4.9061994416357946</v>
      </c>
    </row>
    <row r="3127" spans="1:6">
      <c r="A3127" s="94">
        <v>45456</v>
      </c>
      <c r="B3127" s="10">
        <v>4987.91</v>
      </c>
      <c r="C3127" s="121">
        <v>3.0884190302771231E-2</v>
      </c>
      <c r="D3127" s="121">
        <v>-7.6326396512638173E-2</v>
      </c>
      <c r="E3127" s="121">
        <v>-0.62993945648297522</v>
      </c>
      <c r="F3127" s="121">
        <v>5.2505971623184156</v>
      </c>
    </row>
    <row r="3128" spans="1:6">
      <c r="A3128" s="94">
        <v>45457</v>
      </c>
      <c r="B3128" s="10">
        <v>4991.8100000000004</v>
      </c>
      <c r="C3128" s="121">
        <v>7.8189061149869232E-2</v>
      </c>
      <c r="D3128" s="121">
        <v>1.8029857443924158E-3</v>
      </c>
      <c r="E3128" s="121">
        <v>-0.55224293907993882</v>
      </c>
      <c r="F3128" s="121">
        <v>4.9742706512984514</v>
      </c>
    </row>
    <row r="3129" spans="1:6">
      <c r="A3129" s="94">
        <v>45460</v>
      </c>
      <c r="B3129" s="10">
        <v>4988.99</v>
      </c>
      <c r="C3129" s="121">
        <v>-5.6492534771968028E-2</v>
      </c>
      <c r="D3129" s="121">
        <v>-5.4690567579918081E-2</v>
      </c>
      <c r="E3129" s="121">
        <v>-0.60842349781752292</v>
      </c>
      <c r="F3129" s="121">
        <v>4.7422797290005869</v>
      </c>
    </row>
    <row r="3130" spans="1:6">
      <c r="A3130" s="94">
        <v>45461</v>
      </c>
      <c r="B3130" s="10">
        <v>4996.3100000000004</v>
      </c>
      <c r="C3130" s="121">
        <v>0.14672308423149261</v>
      </c>
      <c r="D3130" s="121">
        <v>9.1952272964035409E-2</v>
      </c>
      <c r="E3130" s="121">
        <v>-0.46259311130721903</v>
      </c>
      <c r="F3130" s="121">
        <v>4.8959608323133619</v>
      </c>
    </row>
    <row r="3131" spans="1:6">
      <c r="A3131" s="94">
        <v>45462</v>
      </c>
      <c r="B3131" s="10">
        <v>5002.37</v>
      </c>
      <c r="C3131" s="121">
        <v>0.12128951165959467</v>
      </c>
      <c r="D3131" s="121">
        <v>0.21335331308647287</v>
      </c>
      <c r="E3131" s="121">
        <v>-0.34186467657330022</v>
      </c>
      <c r="F3131" s="121">
        <v>4.9489350631912954</v>
      </c>
    </row>
    <row r="3132" spans="1:6">
      <c r="A3132" s="94">
        <v>45463</v>
      </c>
      <c r="B3132" s="10">
        <v>5003.16</v>
      </c>
      <c r="C3132" s="121">
        <v>1.5792514348200726E-2</v>
      </c>
      <c r="D3132" s="121">
        <v>0.22917952128724828</v>
      </c>
      <c r="E3132" s="121">
        <v>-0.32612615125320321</v>
      </c>
      <c r="F3132" s="121">
        <v>4.8799149751486803</v>
      </c>
    </row>
    <row r="3133" spans="1:6">
      <c r="A3133" s="94">
        <v>45464</v>
      </c>
      <c r="B3133" s="10">
        <v>5012.07</v>
      </c>
      <c r="C3133" s="121">
        <v>0.17808744873240023</v>
      </c>
      <c r="D3133" s="121">
        <v>0.40767510998211964</v>
      </c>
      <c r="E3133" s="121">
        <v>-0.14861949226322446</v>
      </c>
      <c r="F3133" s="121">
        <v>4.8846431523547507</v>
      </c>
    </row>
    <row r="3134" spans="1:6">
      <c r="A3134" s="94">
        <v>45467</v>
      </c>
      <c r="B3134" s="10">
        <v>5015.6400000000003</v>
      </c>
      <c r="C3134" s="121">
        <v>7.1228055474104046E-2</v>
      </c>
      <c r="D3134" s="121">
        <v>0.47919354450971507</v>
      </c>
      <c r="E3134" s="121">
        <v>-7.749729556352225E-2</v>
      </c>
      <c r="F3134" s="121">
        <v>4.9593504441631131</v>
      </c>
    </row>
    <row r="3135" spans="1:6">
      <c r="A3135" s="94">
        <v>45468</v>
      </c>
      <c r="B3135" s="10">
        <v>5019.12</v>
      </c>
      <c r="C3135" s="121">
        <v>6.9382970069620242E-2</v>
      </c>
      <c r="D3135" s="121">
        <v>0.54890899329289589</v>
      </c>
      <c r="E3135" s="121">
        <v>-8.1680954192919764E-3</v>
      </c>
      <c r="F3135" s="121">
        <v>5.0321743588670476</v>
      </c>
    </row>
    <row r="3136" spans="1:6">
      <c r="A3136" s="94">
        <v>45469</v>
      </c>
      <c r="B3136" s="10">
        <v>5024.26</v>
      </c>
      <c r="C3136" s="121">
        <v>0.10240839031543381</v>
      </c>
      <c r="D3136" s="121">
        <v>0.65187951247265286</v>
      </c>
      <c r="E3136" s="121">
        <v>9.4231930081112303E-2</v>
      </c>
      <c r="F3136" s="121">
        <v>5.160201937325759</v>
      </c>
    </row>
    <row r="3137" spans="1:6">
      <c r="A3137" s="94">
        <v>45470</v>
      </c>
      <c r="B3137" s="10">
        <v>5036.07</v>
      </c>
      <c r="C3137" s="121">
        <v>0.23505949134796644</v>
      </c>
      <c r="D3137" s="121">
        <v>0.88847130848683786</v>
      </c>
      <c r="E3137" s="121">
        <v>0.32951292252461073</v>
      </c>
      <c r="F3137" s="121">
        <v>5.7018602513217775</v>
      </c>
    </row>
    <row r="3138" spans="1:6">
      <c r="A3138" s="94">
        <v>45471</v>
      </c>
      <c r="B3138" s="10">
        <v>5029.63</v>
      </c>
      <c r="C3138" s="121">
        <v>-0.12787749177433083</v>
      </c>
      <c r="D3138" s="121">
        <v>0.7594576618880744</v>
      </c>
      <c r="E3138" s="121">
        <v>0.20121405788988689</v>
      </c>
      <c r="F3138" s="121">
        <v>5.3089674146316934</v>
      </c>
    </row>
    <row r="3139" spans="1:6">
      <c r="A3139" s="94">
        <v>45474</v>
      </c>
      <c r="B3139" s="10">
        <v>5027.43</v>
      </c>
      <c r="C3139" s="121">
        <v>-4.3740792066215839E-2</v>
      </c>
      <c r="D3139" s="121">
        <v>-4.3740792066215839E-2</v>
      </c>
      <c r="E3139" s="121">
        <v>0.15738525320101449</v>
      </c>
      <c r="F3139" s="121">
        <v>5.2629044381677925</v>
      </c>
    </row>
    <row r="3140" spans="1:6">
      <c r="A3140" s="94">
        <v>45475</v>
      </c>
      <c r="B3140" s="10">
        <v>5037.1099999999997</v>
      </c>
      <c r="C3140" s="121">
        <v>0.19254370523307252</v>
      </c>
      <c r="D3140" s="121">
        <v>0.14871869302512941</v>
      </c>
      <c r="E3140" s="121">
        <v>0.35023199383208414</v>
      </c>
      <c r="F3140" s="121">
        <v>5.4655815346089875</v>
      </c>
    </row>
    <row r="3141" spans="1:6">
      <c r="A3141" s="94">
        <v>45476</v>
      </c>
      <c r="B3141" s="10">
        <v>5045.1000000000004</v>
      </c>
      <c r="C3141" s="121">
        <v>0.1586227023035125</v>
      </c>
      <c r="D3141" s="121">
        <v>0.307577296938355</v>
      </c>
      <c r="E3141" s="121">
        <v>0.50941024358854836</v>
      </c>
      <c r="F3141" s="121">
        <v>5.4194335672226313</v>
      </c>
    </row>
    <row r="3142" spans="1:6">
      <c r="A3142" s="94">
        <v>45477</v>
      </c>
      <c r="B3142" s="10">
        <v>5052.84</v>
      </c>
      <c r="C3142" s="121">
        <v>0.15341618600226425</v>
      </c>
      <c r="D3142" s="121">
        <v>0.46146535629858487</v>
      </c>
      <c r="E3142" s="121">
        <v>0.66360794735762507</v>
      </c>
      <c r="F3142" s="121">
        <v>5.7106036134798366</v>
      </c>
    </row>
    <row r="3143" spans="1:6">
      <c r="A3143" s="94">
        <v>45478</v>
      </c>
      <c r="B3143" s="10">
        <v>5060.21</v>
      </c>
      <c r="C3143" s="121">
        <v>0.14585856666746722</v>
      </c>
      <c r="D3143" s="121">
        <v>0.60799700972038462</v>
      </c>
      <c r="E3143" s="121">
        <v>0.8104344430653887</v>
      </c>
      <c r="F3143" s="121">
        <v>5.7895419042999885</v>
      </c>
    </row>
    <row r="3144" spans="1:6">
      <c r="A3144" s="94">
        <v>45481</v>
      </c>
      <c r="B3144" s="10">
        <v>5059.0200000000004</v>
      </c>
      <c r="C3144" s="121">
        <v>-2.3516810567147939E-2</v>
      </c>
      <c r="D3144" s="121">
        <v>0.58433721764823421</v>
      </c>
      <c r="E3144" s="121">
        <v>0.78672704416551387</v>
      </c>
      <c r="F3144" s="121">
        <v>5.9050354410983052</v>
      </c>
    </row>
    <row r="3145" spans="1:6">
      <c r="A3145" s="94">
        <v>45482</v>
      </c>
      <c r="B3145" s="10">
        <v>5062.2700000000004</v>
      </c>
      <c r="C3145" s="121">
        <v>6.4241691078503749E-2</v>
      </c>
      <c r="D3145" s="121">
        <v>0.6489542968369566</v>
      </c>
      <c r="E3145" s="121">
        <v>0.85147414200135163</v>
      </c>
      <c r="F3145" s="121">
        <v>5.9730706268029454</v>
      </c>
    </row>
    <row r="3146" spans="1:6">
      <c r="A3146" s="94">
        <v>45483</v>
      </c>
      <c r="B3146" s="10">
        <v>5074.68</v>
      </c>
      <c r="C3146" s="121">
        <v>0.24514694000912218</v>
      </c>
      <c r="D3146" s="121">
        <v>0.89569212844682333</v>
      </c>
      <c r="E3146" s="121">
        <v>1.0987084448145668</v>
      </c>
      <c r="F3146" s="121">
        <v>6.4360651199080632</v>
      </c>
    </row>
    <row r="3147" spans="1:6">
      <c r="A3147" s="94">
        <v>45484</v>
      </c>
      <c r="B3147" s="10">
        <v>5087.5</v>
      </c>
      <c r="C3147" s="121">
        <v>0.25262676661383932</v>
      </c>
      <c r="D3147" s="121">
        <v>1.1505816531235835</v>
      </c>
      <c r="E3147" s="121">
        <v>1.3541108430470628</v>
      </c>
      <c r="F3147" s="121">
        <v>6.6367350189797669</v>
      </c>
    </row>
    <row r="3148" spans="1:6">
      <c r="A3148" s="94">
        <v>45485</v>
      </c>
      <c r="B3148" s="10">
        <v>5094.32</v>
      </c>
      <c r="C3148" s="121">
        <v>0.13405405405404469</v>
      </c>
      <c r="D3148" s="121">
        <v>1.286178108528846</v>
      </c>
      <c r="E3148" s="121">
        <v>1.4899801375825916</v>
      </c>
      <c r="F3148" s="121">
        <v>6.5180163886095155</v>
      </c>
    </row>
    <row r="3149" spans="1:6" ht="15" customHeight="1">
      <c r="A3149" s="94">
        <v>45488</v>
      </c>
      <c r="B3149" s="10">
        <v>5095.2</v>
      </c>
      <c r="C3149" s="121">
        <v>1.7274140611500677E-2</v>
      </c>
      <c r="D3149" s="121">
        <v>1.3036744253553278</v>
      </c>
      <c r="E3149" s="121">
        <v>1.5075116594581495</v>
      </c>
      <c r="F3149" s="121">
        <v>6.6811833923075215</v>
      </c>
    </row>
    <row r="3150" spans="1:6">
      <c r="A3150" s="94">
        <v>45489</v>
      </c>
      <c r="B3150" s="10">
        <v>5100.1400000000003</v>
      </c>
      <c r="C3150" s="121">
        <v>9.695399591773679E-2</v>
      </c>
      <c r="D3150" s="121">
        <v>1.4018923857222143</v>
      </c>
      <c r="E3150" s="121">
        <v>1.6059272481686593</v>
      </c>
      <c r="F3150" s="121">
        <v>6.7846150624987001</v>
      </c>
    </row>
    <row r="3151" spans="1:6">
      <c r="A3151" s="94">
        <v>45490</v>
      </c>
      <c r="B3151" s="10">
        <v>5092.78</v>
      </c>
      <c r="C3151" s="121">
        <v>-0.1443097640457025</v>
      </c>
      <c r="D3151" s="121">
        <v>1.2555595540824971</v>
      </c>
      <c r="E3151" s="121">
        <v>1.4592999743003876</v>
      </c>
      <c r="F3151" s="121">
        <v>6.3919395171314397</v>
      </c>
    </row>
    <row r="3152" spans="1:6">
      <c r="A3152" s="94">
        <v>45491</v>
      </c>
      <c r="B3152" s="10">
        <v>5085.25</v>
      </c>
      <c r="C3152" s="121">
        <v>-0.14785637706713484</v>
      </c>
      <c r="D3152" s="121">
        <v>1.1058467521467774</v>
      </c>
      <c r="E3152" s="121">
        <v>1.3092859291607084</v>
      </c>
      <c r="F3152" s="121">
        <v>5.9855441574302892</v>
      </c>
    </row>
    <row r="3153" spans="1:6">
      <c r="A3153" s="94">
        <v>45492</v>
      </c>
      <c r="B3153" s="10">
        <v>5084.6499999999996</v>
      </c>
      <c r="C3153" s="121">
        <v>-1.1798829949372092E-2</v>
      </c>
      <c r="D3153" s="121">
        <v>1.0939174452196276</v>
      </c>
      <c r="E3153" s="121">
        <v>1.2973326187909917</v>
      </c>
      <c r="F3153" s="121">
        <v>5.9291049051572342</v>
      </c>
    </row>
    <row r="3154" spans="1:6">
      <c r="A3154" s="94">
        <v>45495</v>
      </c>
      <c r="B3154" s="10">
        <v>5092.46</v>
      </c>
      <c r="C3154" s="121">
        <v>0.15359955945837278</v>
      </c>
      <c r="D3154" s="121">
        <v>1.2491972570547016</v>
      </c>
      <c r="E3154" s="121">
        <v>1.4529248754365565</v>
      </c>
      <c r="F3154" s="121">
        <v>5.8351639444768955</v>
      </c>
    </row>
    <row r="3155" spans="1:6">
      <c r="A3155" s="94">
        <v>45496</v>
      </c>
      <c r="B3155" s="10">
        <v>5092.25</v>
      </c>
      <c r="C3155" s="121">
        <v>-4.1237437309327163E-3</v>
      </c>
      <c r="D3155" s="121">
        <v>1.2450219996301914</v>
      </c>
      <c r="E3155" s="121">
        <v>1.4487412168071589</v>
      </c>
      <c r="F3155" s="121">
        <v>5.8307995735386253</v>
      </c>
    </row>
    <row r="3156" spans="1:6">
      <c r="A3156" s="94">
        <v>45497</v>
      </c>
      <c r="B3156" s="10">
        <v>5090.1099999999997</v>
      </c>
      <c r="C3156" s="121">
        <v>-4.2024645294325147E-2</v>
      </c>
      <c r="D3156" s="121">
        <v>1.2024741382566928</v>
      </c>
      <c r="E3156" s="121">
        <v>1.4061077431552382</v>
      </c>
      <c r="F3156" s="121">
        <v>5.562111279555193</v>
      </c>
    </row>
    <row r="3157" spans="1:6">
      <c r="A3157" s="94">
        <v>45498</v>
      </c>
      <c r="B3157" s="10">
        <v>5081.99</v>
      </c>
      <c r="C3157" s="121">
        <v>-0.15952503973390986</v>
      </c>
      <c r="D3157" s="121">
        <v>1.0410308511759281</v>
      </c>
      <c r="E3157" s="121">
        <v>1.2443396094853565</v>
      </c>
      <c r="F3157" s="121">
        <v>5.4195111528752005</v>
      </c>
    </row>
    <row r="3158" spans="1:6">
      <c r="A3158" s="94">
        <v>45499</v>
      </c>
      <c r="B3158" s="10">
        <v>5095.76</v>
      </c>
      <c r="C3158" s="121">
        <v>0.27095684958058364</v>
      </c>
      <c r="D3158" s="121">
        <v>1.3148084451540143</v>
      </c>
      <c r="E3158" s="121">
        <v>1.5186680824698762</v>
      </c>
      <c r="F3158" s="121">
        <v>5.5505728293898438</v>
      </c>
    </row>
    <row r="3159" spans="1:6">
      <c r="A3159" s="94">
        <v>45502</v>
      </c>
      <c r="B3159" s="10">
        <v>5093.95</v>
      </c>
      <c r="C3159" s="121">
        <v>-3.5519726203758761E-2</v>
      </c>
      <c r="D3159" s="121">
        <v>1.278821702590438</v>
      </c>
      <c r="E3159" s="121">
        <v>1.4826089295213007</v>
      </c>
      <c r="F3159" s="121">
        <v>5.548936522901271</v>
      </c>
    </row>
    <row r="3160" spans="1:6">
      <c r="A3160" s="94">
        <v>45503</v>
      </c>
      <c r="B3160" s="10">
        <v>5092.74</v>
      </c>
      <c r="C3160" s="121">
        <v>-2.3753668567616515E-2</v>
      </c>
      <c r="D3160" s="121">
        <v>1.2547642669540338</v>
      </c>
      <c r="E3160" s="121">
        <v>1.4585030869423976</v>
      </c>
      <c r="F3160" s="121">
        <v>5.5238647783429906</v>
      </c>
    </row>
    <row r="3161" spans="1:6">
      <c r="A3161" s="94">
        <v>45504</v>
      </c>
      <c r="B3161" s="10">
        <v>5105.38</v>
      </c>
      <c r="C3161" s="121">
        <v>0.2481964522045077</v>
      </c>
      <c r="D3161" s="121">
        <v>1.5060749995526423</v>
      </c>
      <c r="E3161" s="121">
        <v>1.7103194920640163</v>
      </c>
      <c r="F3161" s="121">
        <v>5.3498468878195427</v>
      </c>
    </row>
    <row r="3162" spans="1:6">
      <c r="A3162" s="94">
        <v>45505</v>
      </c>
      <c r="B3162" s="10">
        <v>5123.1400000000003</v>
      </c>
      <c r="C3162" s="121">
        <v>0.34786832713726845</v>
      </c>
      <c r="D3162" s="121">
        <v>0.34786832713726845</v>
      </c>
      <c r="E3162" s="121">
        <v>2.064137479007</v>
      </c>
      <c r="F3162" s="121">
        <v>5.9209057302822554</v>
      </c>
    </row>
    <row r="3163" spans="1:6">
      <c r="A3163" s="94">
        <v>45506</v>
      </c>
      <c r="B3163" s="10">
        <v>5121.8</v>
      </c>
      <c r="C3163" s="121">
        <v>-2.6155834117358445E-2</v>
      </c>
      <c r="D3163" s="121">
        <v>0.32162150515731014</v>
      </c>
      <c r="E3163" s="121">
        <v>2.0374417525146793</v>
      </c>
      <c r="F3163" s="121">
        <v>5.9762423520112851</v>
      </c>
    </row>
    <row r="3164" spans="1:6">
      <c r="A3164" s="94">
        <v>45509</v>
      </c>
      <c r="B3164" s="10">
        <v>5107.1499999999996</v>
      </c>
      <c r="C3164" s="121">
        <v>-0.28603225428561752</v>
      </c>
      <c r="D3164" s="121">
        <v>3.4669309630230849E-2</v>
      </c>
      <c r="E3164" s="121">
        <v>1.7455817576546018</v>
      </c>
      <c r="F3164" s="121">
        <v>5.3400711596967909</v>
      </c>
    </row>
    <row r="3165" spans="1:6">
      <c r="A3165" s="94">
        <v>45510</v>
      </c>
      <c r="B3165" s="10">
        <v>5101.58</v>
      </c>
      <c r="C3165" s="121">
        <v>-0.10906278452756935</v>
      </c>
      <c r="D3165" s="121">
        <v>-7.4431286211806835E-2</v>
      </c>
      <c r="E3165" s="121">
        <v>1.6346151930559216</v>
      </c>
      <c r="F3165" s="121">
        <v>5.2251843448666957</v>
      </c>
    </row>
    <row r="3166" spans="1:6">
      <c r="A3166" s="94">
        <v>45511</v>
      </c>
      <c r="B3166" s="10">
        <v>5112.3</v>
      </c>
      <c r="C3166" s="121">
        <v>0.21013097903002098</v>
      </c>
      <c r="D3166" s="121">
        <v>0.13554328962781526</v>
      </c>
      <c r="E3166" s="121">
        <v>1.8481810049945091</v>
      </c>
      <c r="F3166" s="121">
        <v>5.5619107401702506</v>
      </c>
    </row>
    <row r="3167" spans="1:6">
      <c r="A3167" s="94">
        <v>45512</v>
      </c>
      <c r="B3167" s="10">
        <v>5127.45</v>
      </c>
      <c r="C3167" s="121">
        <v>0.29634411126107096</v>
      </c>
      <c r="D3167" s="121">
        <v>0.43228907544590189</v>
      </c>
      <c r="E3167" s="121">
        <v>2.1500020918293172</v>
      </c>
      <c r="F3167" s="121">
        <v>5.6994786609688264</v>
      </c>
    </row>
    <row r="3168" spans="1:6">
      <c r="A3168" s="94">
        <v>45513</v>
      </c>
      <c r="B3168" s="10">
        <v>5138.97</v>
      </c>
      <c r="C3168" s="121">
        <v>0.22467308311149292</v>
      </c>
      <c r="D3168" s="121">
        <v>0.6579333957511535</v>
      </c>
      <c r="E3168" s="121">
        <v>2.3795056509274826</v>
      </c>
      <c r="F3168" s="121">
        <v>5.9802144364084153</v>
      </c>
    </row>
    <row r="3169" spans="1:6">
      <c r="A3169" s="94">
        <v>45516</v>
      </c>
      <c r="B3169" s="10">
        <v>5141.38</v>
      </c>
      <c r="C3169" s="121">
        <v>4.6896557092179769E-2</v>
      </c>
      <c r="D3169" s="121">
        <v>0.70513850095390573</v>
      </c>
      <c r="E3169" s="121">
        <v>2.4275181142457525</v>
      </c>
      <c r="F3169" s="121">
        <v>6.028166225688647</v>
      </c>
    </row>
    <row r="3170" spans="1:6">
      <c r="A3170" s="94">
        <v>45517</v>
      </c>
      <c r="B3170" s="10">
        <v>5153.4399999999996</v>
      </c>
      <c r="C3170" s="121">
        <v>0.23456737296210228</v>
      </c>
      <c r="D3170" s="121">
        <v>0.94135989877344173</v>
      </c>
      <c r="E3170" s="121">
        <v>2.6677796526766384</v>
      </c>
      <c r="F3170" s="121">
        <v>6.2768737098041427</v>
      </c>
    </row>
    <row r="3171" spans="1:6">
      <c r="A3171" s="94">
        <v>45518</v>
      </c>
      <c r="B3171" s="10">
        <v>5158.8</v>
      </c>
      <c r="C3171" s="121">
        <v>0.10400819646683157</v>
      </c>
      <c r="D3171" s="121">
        <v>1.0463471866932528</v>
      </c>
      <c r="E3171" s="121">
        <v>2.7745625586459433</v>
      </c>
      <c r="F3171" s="121">
        <v>6.7616984025479887</v>
      </c>
    </row>
    <row r="3172" spans="1:6">
      <c r="A3172" s="94">
        <v>45519</v>
      </c>
      <c r="B3172" s="10">
        <v>5159.66</v>
      </c>
      <c r="C3172" s="121">
        <v>1.6670543537244953E-2</v>
      </c>
      <c r="D3172" s="121">
        <v>1.0631921619938201</v>
      </c>
      <c r="E3172" s="121">
        <v>2.791695636842495</v>
      </c>
      <c r="F3172" s="121">
        <v>6.8929798174412804</v>
      </c>
    </row>
    <row r="3173" spans="1:6">
      <c r="A3173" s="94">
        <v>45520</v>
      </c>
      <c r="B3173" s="10">
        <v>5159.1499999999996</v>
      </c>
      <c r="C3173" s="121">
        <v>-9.884372226076632E-3</v>
      </c>
      <c r="D3173" s="121">
        <v>1.0532026998969712</v>
      </c>
      <c r="E3173" s="121">
        <v>2.7815353230282502</v>
      </c>
      <c r="F3173" s="121">
        <v>6.9340319735688549</v>
      </c>
    </row>
    <row r="3174" spans="1:6">
      <c r="A3174" s="94">
        <v>45523</v>
      </c>
      <c r="B3174" s="10">
        <v>5163.7299999999996</v>
      </c>
      <c r="C3174" s="121">
        <v>8.8774313598172228E-2</v>
      </c>
      <c r="D3174" s="121">
        <v>1.1429119869627691</v>
      </c>
      <c r="E3174" s="121">
        <v>2.8727789255169167</v>
      </c>
      <c r="F3174" s="121">
        <v>7.2412389461397941</v>
      </c>
    </row>
    <row r="3175" spans="1:6">
      <c r="A3175" s="94">
        <v>45524</v>
      </c>
      <c r="B3175" s="10">
        <v>5166</v>
      </c>
      <c r="C3175" s="121">
        <v>4.3960470435133736E-2</v>
      </c>
      <c r="D3175" s="121">
        <v>1.1873748868840295</v>
      </c>
      <c r="E3175" s="121">
        <v>2.9180022830822772</v>
      </c>
      <c r="F3175" s="121">
        <v>7.2883826992810041</v>
      </c>
    </row>
    <row r="3176" spans="1:6">
      <c r="A3176" s="94">
        <v>45525</v>
      </c>
      <c r="B3176" s="10">
        <v>5167.1099999999997</v>
      </c>
      <c r="C3176" s="121">
        <v>2.148664343786244E-2</v>
      </c>
      <c r="D3176" s="121">
        <v>1.2091166573301004</v>
      </c>
      <c r="E3176" s="121">
        <v>2.9401159072662164</v>
      </c>
      <c r="F3176" s="121">
        <v>7.5325275329021224</v>
      </c>
    </row>
    <row r="3177" spans="1:6">
      <c r="A3177" s="94">
        <v>45526</v>
      </c>
      <c r="B3177" s="10">
        <v>5148.7299999999996</v>
      </c>
      <c r="C3177" s="121">
        <v>-0.35571141314971744</v>
      </c>
      <c r="D3177" s="121">
        <v>0.84910427823197132</v>
      </c>
      <c r="E3177" s="121">
        <v>2.5739461662745322</v>
      </c>
      <c r="F3177" s="121">
        <v>6.818573174248499</v>
      </c>
    </row>
    <row r="3178" spans="1:6">
      <c r="A3178" s="94">
        <v>45527</v>
      </c>
      <c r="B3178" s="10">
        <v>5172.55</v>
      </c>
      <c r="C3178" s="121">
        <v>0.4626383593624217</v>
      </c>
      <c r="D3178" s="121">
        <v>1.3156709196964878</v>
      </c>
      <c r="E3178" s="121">
        <v>3.048492587951479</v>
      </c>
      <c r="F3178" s="121">
        <v>6.8496744447382296</v>
      </c>
    </row>
    <row r="3179" spans="1:6">
      <c r="A3179" s="94">
        <v>45530</v>
      </c>
      <c r="B3179" s="10">
        <v>5165.13</v>
      </c>
      <c r="C3179" s="121">
        <v>-0.14344955582836771</v>
      </c>
      <c r="D3179" s="121">
        <v>1.1703340397776429</v>
      </c>
      <c r="E3179" s="121">
        <v>2.9006699830462335</v>
      </c>
      <c r="F3179" s="121">
        <v>7.1345900156808861</v>
      </c>
    </row>
    <row r="3180" spans="1:6">
      <c r="A3180" s="94">
        <v>45531</v>
      </c>
      <c r="B3180" s="10">
        <v>5162.78</v>
      </c>
      <c r="C3180" s="121">
        <v>-4.5497402775929174E-2</v>
      </c>
      <c r="D3180" s="121">
        <v>1.1243041654098063</v>
      </c>
      <c r="E3180" s="121">
        <v>2.8538528507649152</v>
      </c>
      <c r="F3180" s="121">
        <v>7.0858465597491094</v>
      </c>
    </row>
    <row r="3181" spans="1:6">
      <c r="A3181" s="94">
        <v>45532</v>
      </c>
      <c r="B3181" s="10">
        <v>5156.67</v>
      </c>
      <c r="C3181" s="121">
        <v>-0.11834709207054761</v>
      </c>
      <c r="D3181" s="121">
        <v>1.0046264920534842</v>
      </c>
      <c r="E3181" s="121">
        <v>2.7321283068335145</v>
      </c>
      <c r="F3181" s="121">
        <v>6.9699854999408783</v>
      </c>
    </row>
    <row r="3182" spans="1:6">
      <c r="A3182" s="94">
        <v>45533</v>
      </c>
      <c r="B3182" s="10">
        <v>5147.6099999999997</v>
      </c>
      <c r="C3182" s="121">
        <v>-0.17569477977067427</v>
      </c>
      <c r="D3182" s="121">
        <v>0.82716663598008111</v>
      </c>
      <c r="E3182" s="121">
        <v>2.551633320251101</v>
      </c>
      <c r="F3182" s="121">
        <v>6.5451143459749561</v>
      </c>
    </row>
    <row r="3183" spans="1:6">
      <c r="A3183" s="94">
        <v>45534</v>
      </c>
      <c r="B3183" s="10">
        <v>5145.71</v>
      </c>
      <c r="C3183" s="121">
        <v>-3.6910333144890561E-2</v>
      </c>
      <c r="D3183" s="121">
        <v>0.78995099287417769</v>
      </c>
      <c r="E3183" s="121">
        <v>2.5137811707470759</v>
      </c>
      <c r="F3183" s="121">
        <v>6.9642961078267396</v>
      </c>
    </row>
    <row r="3184" spans="1:6">
      <c r="A3184" s="94">
        <v>45537</v>
      </c>
      <c r="B3184" s="10">
        <v>5149.21</v>
      </c>
      <c r="C3184" s="121">
        <v>6.8017824556765305E-2</v>
      </c>
      <c r="D3184" s="121">
        <v>6.8017824556765305E-2</v>
      </c>
      <c r="E3184" s="121">
        <v>2.5835088145703011</v>
      </c>
      <c r="F3184" s="121">
        <v>6.8358459169996832</v>
      </c>
    </row>
    <row r="3185" spans="1:6">
      <c r="A3185" s="94">
        <v>45538</v>
      </c>
      <c r="B3185" s="10">
        <v>5142.43</v>
      </c>
      <c r="C3185" s="121">
        <v>-0.13167068346405797</v>
      </c>
      <c r="D3185" s="121">
        <v>-6.3742418441770088E-2</v>
      </c>
      <c r="E3185" s="121">
        <v>2.44843640739274</v>
      </c>
      <c r="F3185" s="121">
        <v>6.6951744284961645</v>
      </c>
    </row>
    <row r="3186" spans="1:6">
      <c r="A3186" s="94">
        <v>45539</v>
      </c>
      <c r="B3186" s="10">
        <v>5158.6000000000004</v>
      </c>
      <c r="C3186" s="121">
        <v>0.31444278288668137</v>
      </c>
      <c r="D3186" s="121">
        <v>0.25049993101049495</v>
      </c>
      <c r="E3186" s="121">
        <v>2.7705781218560377</v>
      </c>
      <c r="F3186" s="121">
        <v>7.0902168542638089</v>
      </c>
    </row>
    <row r="3187" spans="1:6">
      <c r="A3187" s="94">
        <v>45540</v>
      </c>
      <c r="B3187" s="10">
        <v>5161.29</v>
      </c>
      <c r="C3187" s="121">
        <v>5.2145931066571727E-2</v>
      </c>
      <c r="D3187" s="121">
        <v>0.30277648759839959</v>
      </c>
      <c r="E3187" s="121">
        <v>2.824168796680171</v>
      </c>
      <c r="F3187" s="121">
        <v>7.3796753616916844</v>
      </c>
    </row>
    <row r="3188" spans="1:6">
      <c r="A3188" s="94">
        <v>45541</v>
      </c>
      <c r="B3188" s="10">
        <v>5160.71</v>
      </c>
      <c r="C3188" s="121">
        <v>-1.1237500702343528E-2</v>
      </c>
      <c r="D3188" s="121">
        <v>0.29150496238614654</v>
      </c>
      <c r="E3188" s="121">
        <v>2.8126139299894604</v>
      </c>
      <c r="F3188" s="121">
        <v>7.6143349264736537</v>
      </c>
    </row>
    <row r="3189" spans="1:6">
      <c r="A3189" s="94">
        <v>45544</v>
      </c>
      <c r="B3189" s="10">
        <v>5163.2299999999996</v>
      </c>
      <c r="C3189" s="121">
        <v>4.8830490378248825E-2</v>
      </c>
      <c r="D3189" s="121">
        <v>0.3404777960670069</v>
      </c>
      <c r="E3189" s="121">
        <v>2.8628178335421861</v>
      </c>
      <c r="F3189" s="121">
        <v>7.475713402538231</v>
      </c>
    </row>
    <row r="3190" spans="1:6">
      <c r="A3190" s="94">
        <v>45545</v>
      </c>
      <c r="B3190" s="10">
        <v>5172.8599999999997</v>
      </c>
      <c r="C3190" s="121">
        <v>0.18651115677590369</v>
      </c>
      <c r="D3190" s="121">
        <v>0.52762398191890103</v>
      </c>
      <c r="E3190" s="121">
        <v>3.054668464975796</v>
      </c>
      <c r="F3190" s="121">
        <v>7.6761675988584521</v>
      </c>
    </row>
    <row r="3191" spans="1:6">
      <c r="A3191" s="94">
        <v>45546</v>
      </c>
      <c r="B3191" s="10">
        <v>5177.92</v>
      </c>
      <c r="C3191" s="121">
        <v>9.7818228214197056E-2</v>
      </c>
      <c r="D3191" s="121">
        <v>0.62595832256384654</v>
      </c>
      <c r="E3191" s="121">
        <v>3.1554747157602536</v>
      </c>
      <c r="F3191" s="121">
        <v>7.5685557586837149</v>
      </c>
    </row>
    <row r="3192" spans="1:6">
      <c r="A3192" s="94">
        <v>45547</v>
      </c>
      <c r="B3192" s="10">
        <v>5181.8599999999997</v>
      </c>
      <c r="C3192" s="121">
        <v>7.6092330511090545E-2</v>
      </c>
      <c r="D3192" s="121">
        <v>0.70252695935060228</v>
      </c>
      <c r="E3192" s="121">
        <v>3.2339681205212356</v>
      </c>
      <c r="F3192" s="121">
        <v>7.3377772069881164</v>
      </c>
    </row>
    <row r="3193" spans="1:6">
      <c r="A3193" s="94">
        <v>45548</v>
      </c>
      <c r="B3193" s="10">
        <v>5200.28</v>
      </c>
      <c r="C3193" s="121">
        <v>0.35547081549869297</v>
      </c>
      <c r="D3193" s="121">
        <v>1.0604950531607926</v>
      </c>
      <c r="E3193" s="121">
        <v>3.6009347488709098</v>
      </c>
      <c r="F3193" s="121">
        <v>7.5022171138449112</v>
      </c>
    </row>
    <row r="3194" spans="1:6">
      <c r="A3194" s="94">
        <v>45551</v>
      </c>
      <c r="B3194" s="10">
        <v>5206.24</v>
      </c>
      <c r="C3194" s="121">
        <v>0.11460921335004759</v>
      </c>
      <c r="D3194" s="121">
        <v>1.1763196915488772</v>
      </c>
      <c r="E3194" s="121">
        <v>3.7196709652098869</v>
      </c>
      <c r="F3194" s="121">
        <v>7.5034174021136213</v>
      </c>
    </row>
    <row r="3195" spans="1:6">
      <c r="A3195" s="94">
        <v>45552</v>
      </c>
      <c r="B3195" s="10">
        <v>5204.3599999999997</v>
      </c>
      <c r="C3195" s="121">
        <v>-3.6110513537601641E-2</v>
      </c>
      <c r="D3195" s="121">
        <v>1.139784402929811</v>
      </c>
      <c r="E3195" s="121">
        <v>3.6822172593848457</v>
      </c>
      <c r="F3195" s="121">
        <v>7.4645973660192544</v>
      </c>
    </row>
    <row r="3196" spans="1:6">
      <c r="A3196" s="94">
        <v>45553</v>
      </c>
      <c r="B3196" s="10">
        <v>5201.8599999999997</v>
      </c>
      <c r="C3196" s="121">
        <v>-4.8036646196647492E-2</v>
      </c>
      <c r="D3196" s="121">
        <v>1.091200242532131</v>
      </c>
      <c r="E3196" s="121">
        <v>3.6324117995111038</v>
      </c>
      <c r="F3196" s="121">
        <v>7.5749084389224119</v>
      </c>
    </row>
    <row r="3197" spans="1:6">
      <c r="A3197" s="94">
        <v>45554</v>
      </c>
      <c r="B3197" s="10">
        <v>5205.92</v>
      </c>
      <c r="C3197" s="121">
        <v>7.8049005548019856E-2</v>
      </c>
      <c r="D3197" s="121">
        <v>1.170100919017969</v>
      </c>
      <c r="E3197" s="121">
        <v>3.7132958663460558</v>
      </c>
      <c r="F3197" s="121">
        <v>7.8194090345188982</v>
      </c>
    </row>
    <row r="3198" spans="1:6">
      <c r="A3198" s="94">
        <v>45555</v>
      </c>
      <c r="B3198" s="10">
        <v>5197.12</v>
      </c>
      <c r="C3198" s="121">
        <v>-0.16903832559855836</v>
      </c>
      <c r="D3198" s="121">
        <v>0.99908467441809368</v>
      </c>
      <c r="E3198" s="121">
        <v>3.5379806475905218</v>
      </c>
      <c r="F3198" s="121">
        <v>7.5832317281438355</v>
      </c>
    </row>
    <row r="3199" spans="1:6">
      <c r="A3199" s="94">
        <v>45558</v>
      </c>
      <c r="B3199" s="10">
        <v>5198.17</v>
      </c>
      <c r="C3199" s="121">
        <v>2.0203497321591435E-2</v>
      </c>
      <c r="D3199" s="121">
        <v>1.019490021785141</v>
      </c>
      <c r="E3199" s="121">
        <v>3.5588989407374871</v>
      </c>
      <c r="F3199" s="121">
        <v>7.7374426147963193</v>
      </c>
    </row>
    <row r="3200" spans="1:6">
      <c r="A3200" s="94">
        <v>45559</v>
      </c>
      <c r="B3200" s="10">
        <v>5205.8900000000003</v>
      </c>
      <c r="C3200" s="121">
        <v>0.14851380389637736</v>
      </c>
      <c r="D3200" s="121">
        <v>1.1695179090932095</v>
      </c>
      <c r="E3200" s="121">
        <v>3.71269820082758</v>
      </c>
      <c r="F3200" s="121">
        <v>7.8974475890442264</v>
      </c>
    </row>
    <row r="3201" spans="1:6">
      <c r="A3201" s="94">
        <v>45560</v>
      </c>
      <c r="B3201" s="10">
        <v>5195.84</v>
      </c>
      <c r="C3201" s="121">
        <v>-0.19305056388052577</v>
      </c>
      <c r="D3201" s="121">
        <v>0.97420958429448312</v>
      </c>
      <c r="E3201" s="121">
        <v>3.512480252135175</v>
      </c>
      <c r="F3201" s="121">
        <v>7.7264377443927001</v>
      </c>
    </row>
    <row r="3202" spans="1:6">
      <c r="A3202" s="94">
        <v>45561</v>
      </c>
      <c r="B3202" s="10">
        <v>5201.18</v>
      </c>
      <c r="C3202" s="121">
        <v>0.10277452731415337</v>
      </c>
      <c r="D3202" s="121">
        <v>1.0779853509039539</v>
      </c>
      <c r="E3202" s="121">
        <v>3.6188647144254737</v>
      </c>
      <c r="F3202" s="121">
        <v>8.1749207590492858</v>
      </c>
    </row>
    <row r="3203" spans="1:6">
      <c r="A3203" s="94">
        <v>45562</v>
      </c>
      <c r="B3203" s="10">
        <v>5208.72</v>
      </c>
      <c r="C3203" s="121">
        <v>0.14496710361879828</v>
      </c>
      <c r="D3203" s="121">
        <v>1.224515178663399</v>
      </c>
      <c r="E3203" s="121">
        <v>3.7690779814046449</v>
      </c>
      <c r="F3203" s="121">
        <v>8.5796954018436011</v>
      </c>
    </row>
    <row r="3204" spans="1:6">
      <c r="A3204" s="94">
        <v>45565</v>
      </c>
      <c r="B3204" s="10">
        <v>5201.41</v>
      </c>
      <c r="C3204" s="121">
        <v>-0.14034158104102579</v>
      </c>
      <c r="D3204" s="121">
        <v>1.0824550936605393</v>
      </c>
      <c r="E3204" s="121">
        <v>3.623446816733833</v>
      </c>
      <c r="F3204" s="121">
        <v>8.1162932815624487</v>
      </c>
    </row>
    <row r="3205" spans="1:6">
      <c r="A3205" s="94">
        <v>45566</v>
      </c>
      <c r="B3205" s="10">
        <v>5204.96</v>
      </c>
      <c r="C3205" s="121">
        <v>6.8250724322838074E-2</v>
      </c>
      <c r="D3205" s="121">
        <v>6.8250724322838074E-2</v>
      </c>
      <c r="E3205" s="121">
        <v>3.6941705697545402</v>
      </c>
      <c r="F3205" s="121">
        <v>8.1900834348381135</v>
      </c>
    </row>
    <row r="3206" spans="1:6">
      <c r="A3206" s="94">
        <v>45567</v>
      </c>
      <c r="B3206" s="10">
        <v>5205.0600000000004</v>
      </c>
      <c r="C3206" s="121">
        <v>1.9212443515437272E-3</v>
      </c>
      <c r="D3206" s="121">
        <v>7.0173279937568722E-2</v>
      </c>
      <c r="E3206" s="121">
        <v>3.6961627881495041</v>
      </c>
      <c r="F3206" s="121">
        <v>8.5009119808223446</v>
      </c>
    </row>
    <row r="3207" spans="1:6">
      <c r="A3207" s="94">
        <v>45568</v>
      </c>
      <c r="B3207" s="10">
        <v>5200.01</v>
      </c>
      <c r="C3207" s="121">
        <v>-9.7020975742834192E-2</v>
      </c>
      <c r="D3207" s="121">
        <v>-2.6915778606173557E-2</v>
      </c>
      <c r="E3207" s="121">
        <v>3.5955557592045606</v>
      </c>
      <c r="F3207" s="121">
        <v>8.7906892086120347</v>
      </c>
    </row>
    <row r="3208" spans="1:6">
      <c r="A3208" s="94">
        <v>45569</v>
      </c>
      <c r="B3208" s="10">
        <v>5195.93</v>
      </c>
      <c r="C3208" s="121">
        <v>-7.8461387574257913E-2</v>
      </c>
      <c r="D3208" s="121">
        <v>-0.1053560476870663</v>
      </c>
      <c r="E3208" s="121">
        <v>3.5142732486906247</v>
      </c>
      <c r="F3208" s="121">
        <v>8.6142095053346246</v>
      </c>
    </row>
    <row r="3209" spans="1:6">
      <c r="A3209" s="94">
        <v>45572</v>
      </c>
      <c r="B3209" s="10">
        <v>5187.6899999999996</v>
      </c>
      <c r="C3209" s="121">
        <v>-0.15858566223949655</v>
      </c>
      <c r="D3209" s="121">
        <v>-0.26377463034061854</v>
      </c>
      <c r="E3209" s="121">
        <v>3.3501144529467952</v>
      </c>
      <c r="F3209" s="121">
        <v>8.5917810283762108</v>
      </c>
    </row>
    <row r="3210" spans="1:6">
      <c r="A3210" s="94">
        <v>45573</v>
      </c>
      <c r="B3210" s="10">
        <v>5191.96</v>
      </c>
      <c r="C3210" s="121">
        <v>8.2310238275629111E-2</v>
      </c>
      <c r="D3210" s="121">
        <v>-0.18168150559174645</v>
      </c>
      <c r="E3210" s="121">
        <v>3.4351821784111225</v>
      </c>
      <c r="F3210" s="121">
        <v>8.6811631820884028</v>
      </c>
    </row>
    <row r="3211" spans="1:6">
      <c r="A3211" s="94">
        <v>45574</v>
      </c>
      <c r="B3211" s="10">
        <v>5192.92</v>
      </c>
      <c r="C3211" s="121">
        <v>1.8490127042580795E-2</v>
      </c>
      <c r="D3211" s="121">
        <v>-0.16322497169036776</v>
      </c>
      <c r="E3211" s="121">
        <v>3.4543074750026381</v>
      </c>
      <c r="F3211" s="121">
        <v>8.4245933232138128</v>
      </c>
    </row>
    <row r="3212" spans="1:6">
      <c r="A3212" s="94">
        <v>45575</v>
      </c>
      <c r="B3212" s="10">
        <v>5195.37</v>
      </c>
      <c r="C3212" s="121">
        <v>4.7179621484638723E-2</v>
      </c>
      <c r="D3212" s="121">
        <v>-0.11612235912954461</v>
      </c>
      <c r="E3212" s="121">
        <v>3.503116825678898</v>
      </c>
      <c r="F3212" s="121">
        <v>8.1818825430406186</v>
      </c>
    </row>
    <row r="3213" spans="1:6">
      <c r="A3213" s="94">
        <v>45576</v>
      </c>
      <c r="B3213" s="10">
        <v>5203.17</v>
      </c>
      <c r="C3213" s="121">
        <v>0.1501336767160133</v>
      </c>
      <c r="D3213" s="121">
        <v>3.3836978819201669E-2</v>
      </c>
      <c r="E3213" s="121">
        <v>3.6585098604849486</v>
      </c>
      <c r="F3213" s="121">
        <v>8.541609734422817</v>
      </c>
    </row>
    <row r="3214" spans="1:6">
      <c r="A3214" s="94">
        <v>45579</v>
      </c>
      <c r="B3214" s="10">
        <v>5211.03</v>
      </c>
      <c r="C3214" s="121">
        <v>0.15106175658299303</v>
      </c>
      <c r="D3214" s="121">
        <v>0.18494985013679521</v>
      </c>
      <c r="E3214" s="121">
        <v>3.8150982263279731</v>
      </c>
      <c r="F3214" s="121">
        <v>8.9043586571256448</v>
      </c>
    </row>
    <row r="3215" spans="1:6">
      <c r="A3215" s="94">
        <v>45580</v>
      </c>
      <c r="B3215" s="10">
        <v>5214.16</v>
      </c>
      <c r="C3215" s="121">
        <v>6.0064900796974463E-2</v>
      </c>
      <c r="D3215" s="121">
        <v>0.24512584087776901</v>
      </c>
      <c r="E3215" s="121">
        <v>3.8774546620898853</v>
      </c>
      <c r="F3215" s="121">
        <v>8.9697719521166341</v>
      </c>
    </row>
    <row r="3216" spans="1:6">
      <c r="A3216" s="94">
        <v>45581</v>
      </c>
      <c r="B3216" s="10">
        <v>5225</v>
      </c>
      <c r="C3216" s="121">
        <v>0.2078954232321184</v>
      </c>
      <c r="D3216" s="121">
        <v>0.45353086951422927</v>
      </c>
      <c r="E3216" s="121">
        <v>4.0934111361023984</v>
      </c>
      <c r="F3216" s="121">
        <v>9.1750959591632828</v>
      </c>
    </row>
    <row r="3217" spans="1:6">
      <c r="A3217" s="94">
        <v>45582</v>
      </c>
      <c r="B3217" s="10">
        <v>5230.8900000000003</v>
      </c>
      <c r="C3217" s="121">
        <v>0.11272727272728655</v>
      </c>
      <c r="D3217" s="121">
        <v>0.56676939522168901</v>
      </c>
      <c r="E3217" s="121">
        <v>4.2107527995649097</v>
      </c>
      <c r="F3217" s="121">
        <v>9.5818581753430507</v>
      </c>
    </row>
    <row r="3218" spans="1:6">
      <c r="A3218" s="94">
        <v>45583</v>
      </c>
      <c r="B3218" s="10">
        <v>5230.95</v>
      </c>
      <c r="C3218" s="121">
        <v>1.1470323405760041E-3</v>
      </c>
      <c r="D3218" s="121">
        <v>0.56792292859051408</v>
      </c>
      <c r="E3218" s="121">
        <v>4.2119481306018614</v>
      </c>
      <c r="F3218" s="121">
        <v>9.8747487307885287</v>
      </c>
    </row>
    <row r="3219" spans="1:6">
      <c r="A3219" s="94">
        <v>45586</v>
      </c>
      <c r="B3219" s="10">
        <v>5230.5</v>
      </c>
      <c r="C3219" s="121">
        <v>-8.6026438792186077E-3</v>
      </c>
      <c r="D3219" s="121">
        <v>0.55927142832423726</v>
      </c>
      <c r="E3219" s="121">
        <v>4.2029831478246127</v>
      </c>
      <c r="F3219" s="121">
        <v>9.6720218400493163</v>
      </c>
    </row>
    <row r="3220" spans="1:6">
      <c r="A3220" s="94">
        <v>45587</v>
      </c>
      <c r="B3220" s="10">
        <v>5229.91</v>
      </c>
      <c r="C3220" s="121">
        <v>-1.1279992352553059E-2</v>
      </c>
      <c r="D3220" s="121">
        <v>0.54792835019734643</v>
      </c>
      <c r="E3220" s="121">
        <v>4.1912290592943879</v>
      </c>
      <c r="F3220" s="121">
        <v>9.6596508443728588</v>
      </c>
    </row>
    <row r="3221" spans="1:6">
      <c r="A3221" s="94">
        <v>45588</v>
      </c>
      <c r="B3221" s="10">
        <v>5225.22</v>
      </c>
      <c r="C3221" s="121">
        <v>-8.9676495389012789E-2</v>
      </c>
      <c r="D3221" s="121">
        <v>0.45776049186663226</v>
      </c>
      <c r="E3221" s="121">
        <v>4.0977940165712878</v>
      </c>
      <c r="F3221" s="121">
        <v>9.488996033417374</v>
      </c>
    </row>
    <row r="3222" spans="1:6">
      <c r="A3222" s="94">
        <v>45589</v>
      </c>
      <c r="B3222" s="10">
        <v>5226.43</v>
      </c>
      <c r="C3222" s="121">
        <v>2.315691970864453E-2</v>
      </c>
      <c r="D3222" s="121">
        <v>0.48102341480484867</v>
      </c>
      <c r="E3222" s="121">
        <v>4.1218998591501688</v>
      </c>
      <c r="F3222" s="121">
        <v>9.3313055920474675</v>
      </c>
    </row>
    <row r="3223" spans="1:6">
      <c r="A3223" s="94">
        <v>45590</v>
      </c>
      <c r="B3223" s="10">
        <v>5226.17</v>
      </c>
      <c r="C3223" s="121">
        <v>-4.9747150540624396E-3</v>
      </c>
      <c r="D3223" s="121">
        <v>0.4760247702065401</v>
      </c>
      <c r="E3223" s="121">
        <v>4.1167200913232893</v>
      </c>
      <c r="F3223" s="121">
        <v>9.372312083928902</v>
      </c>
    </row>
    <row r="3224" spans="1:6">
      <c r="A3224" s="94">
        <v>45593</v>
      </c>
      <c r="B3224" s="10">
        <v>5229.91</v>
      </c>
      <c r="C3224" s="121">
        <v>7.1562922752210767E-2</v>
      </c>
      <c r="D3224" s="121">
        <v>0.54792835019734643</v>
      </c>
      <c r="E3224" s="121">
        <v>4.1912290592943879</v>
      </c>
      <c r="F3224" s="121">
        <v>9.3231463868391984</v>
      </c>
    </row>
    <row r="3225" spans="1:6">
      <c r="A3225" s="94">
        <v>45594</v>
      </c>
      <c r="B3225" s="10">
        <v>5233.29</v>
      </c>
      <c r="C3225" s="121">
        <v>6.4628263201482739E-2</v>
      </c>
      <c r="D3225" s="121">
        <v>0.61291072997513574</v>
      </c>
      <c r="E3225" s="121">
        <v>4.2585660410436876</v>
      </c>
      <c r="F3225" s="121">
        <v>9.393800037626221</v>
      </c>
    </row>
    <row r="3226" spans="1:6">
      <c r="A3226" s="94">
        <v>45595</v>
      </c>
      <c r="B3226" s="10">
        <v>5231.18</v>
      </c>
      <c r="C3226" s="121">
        <v>-4.0318805187555817E-2</v>
      </c>
      <c r="D3226" s="121">
        <v>0.5723448065043879</v>
      </c>
      <c r="E3226" s="121">
        <v>4.216530232910265</v>
      </c>
      <c r="F3226" s="121">
        <v>9.7468001233586232</v>
      </c>
    </row>
    <row r="3227" spans="1:6">
      <c r="A3227" s="94">
        <v>45596</v>
      </c>
      <c r="B3227" s="10">
        <v>5216.53</v>
      </c>
      <c r="C3227" s="121">
        <v>-0.28005153712929998</v>
      </c>
      <c r="D3227" s="121">
        <v>0.2906904089468032</v>
      </c>
      <c r="E3227" s="121">
        <v>3.9246702380501652</v>
      </c>
      <c r="F3227" s="121">
        <v>9.3692409296279635</v>
      </c>
    </row>
    <row r="3228" spans="1:6">
      <c r="A3228" s="94">
        <v>45597</v>
      </c>
      <c r="B3228" s="10">
        <v>5213.6499999999996</v>
      </c>
      <c r="C3228" s="121">
        <v>-5.5209114104592949E-2</v>
      </c>
      <c r="D3228" s="121">
        <v>-5.5209114104592949E-2</v>
      </c>
      <c r="E3228" s="121">
        <v>3.8672943482756406</v>
      </c>
      <c r="F3228" s="121">
        <v>8.9104050468968623</v>
      </c>
    </row>
    <row r="3229" spans="1:6">
      <c r="A3229" s="94">
        <v>45600</v>
      </c>
      <c r="B3229" s="10">
        <v>5216.8100000000004</v>
      </c>
      <c r="C3229" s="121">
        <v>6.0610129180149741E-2</v>
      </c>
      <c r="D3229" s="121">
        <v>5.3675527601715345E-3</v>
      </c>
      <c r="E3229" s="121">
        <v>3.9302484495560508</v>
      </c>
      <c r="F3229" s="121">
        <v>8.4208469894817348</v>
      </c>
    </row>
    <row r="3230" spans="1:6">
      <c r="A3230" s="94">
        <v>45601</v>
      </c>
      <c r="B3230" s="10">
        <v>5217.93</v>
      </c>
      <c r="C3230" s="121">
        <v>2.1469058677614505E-2</v>
      </c>
      <c r="D3230" s="121">
        <v>2.6837763800857672E-2</v>
      </c>
      <c r="E3230" s="121">
        <v>3.952561295579482</v>
      </c>
      <c r="F3230" s="121">
        <v>8.4441239247406763</v>
      </c>
    </row>
    <row r="3231" spans="1:6">
      <c r="A3231" s="94">
        <v>45602</v>
      </c>
      <c r="B3231" s="10">
        <v>5238.6499999999996</v>
      </c>
      <c r="C3231" s="121">
        <v>0.3970923335498755</v>
      </c>
      <c r="D3231" s="121">
        <v>0.42403666805328477</v>
      </c>
      <c r="E3231" s="121">
        <v>4.3653489470129703</v>
      </c>
      <c r="F3231" s="121">
        <v>9.0730978079818669</v>
      </c>
    </row>
    <row r="3232" spans="1:6">
      <c r="A3232" s="94">
        <v>45603</v>
      </c>
      <c r="B3232" s="10">
        <v>5236.78</v>
      </c>
      <c r="C3232" s="121">
        <v>-3.5696219445846555E-2</v>
      </c>
      <c r="D3232" s="121">
        <v>0.38818908354787407</v>
      </c>
      <c r="E3232" s="121">
        <v>4.328094463027421</v>
      </c>
      <c r="F3232" s="121">
        <v>8.691988376919868</v>
      </c>
    </row>
    <row r="3233" spans="1:6">
      <c r="A3233" s="94">
        <v>45604</v>
      </c>
      <c r="B3233" s="10">
        <v>5242.13</v>
      </c>
      <c r="C3233" s="121">
        <v>0.10216201558974625</v>
      </c>
      <c r="D3233" s="121">
        <v>0.49074768092967069</v>
      </c>
      <c r="E3233" s="121">
        <v>4.4346781471572116</v>
      </c>
      <c r="F3233" s="121">
        <v>8.9583943896756058</v>
      </c>
    </row>
    <row r="3234" spans="1:6">
      <c r="A3234" s="94">
        <v>45607</v>
      </c>
      <c r="B3234" s="10">
        <v>5252.78</v>
      </c>
      <c r="C3234" s="121">
        <v>0.20316169190768285</v>
      </c>
      <c r="D3234" s="121">
        <v>0.6949063841289238</v>
      </c>
      <c r="E3234" s="121">
        <v>4.6468494062193111</v>
      </c>
      <c r="F3234" s="121">
        <v>9.049878966795788</v>
      </c>
    </row>
    <row r="3235" spans="1:6">
      <c r="A3235" s="94">
        <v>45608</v>
      </c>
      <c r="B3235" s="10">
        <v>5258.48</v>
      </c>
      <c r="C3235" s="121">
        <v>0.10851396784179457</v>
      </c>
      <c r="D3235" s="121">
        <v>0.80417442246090154</v>
      </c>
      <c r="E3235" s="121">
        <v>4.7604058547314088</v>
      </c>
      <c r="F3235" s="121">
        <v>9.1682133173893288</v>
      </c>
    </row>
    <row r="3236" spans="1:6">
      <c r="A3236" s="94">
        <v>45609</v>
      </c>
      <c r="B3236" s="10">
        <v>5257.66</v>
      </c>
      <c r="C3236" s="121">
        <v>-1.5593859822604639E-2</v>
      </c>
      <c r="D3236" s="121">
        <v>0.78845516080612299</v>
      </c>
      <c r="E3236" s="121">
        <v>4.744069663892847</v>
      </c>
      <c r="F3236" s="121">
        <v>9.2183053241654314</v>
      </c>
    </row>
    <row r="3237" spans="1:6">
      <c r="A3237" s="94">
        <v>45610</v>
      </c>
      <c r="B3237" s="10">
        <v>5263.05</v>
      </c>
      <c r="C3237" s="121">
        <v>0.10251708935153925</v>
      </c>
      <c r="D3237" s="121">
        <v>0.89178055143936952</v>
      </c>
      <c r="E3237" s="121">
        <v>4.8514502353806055</v>
      </c>
      <c r="F3237" s="121">
        <v>8.55521660303571</v>
      </c>
    </row>
    <row r="3238" spans="1:6">
      <c r="A3238" s="94">
        <v>45614</v>
      </c>
      <c r="B3238" s="10">
        <v>5247.9</v>
      </c>
      <c r="C3238" s="121">
        <v>-0.2878559010459858</v>
      </c>
      <c r="D3238" s="121">
        <v>0.60135760745170241</v>
      </c>
      <c r="E3238" s="121">
        <v>4.5496291485457752</v>
      </c>
      <c r="F3238" s="121">
        <v>7.8800387290140828</v>
      </c>
    </row>
    <row r="3239" spans="1:6">
      <c r="A3239" s="94">
        <v>45615</v>
      </c>
      <c r="B3239" s="10">
        <v>5257.69</v>
      </c>
      <c r="C3239" s="121">
        <v>0.18655081080050095</v>
      </c>
      <c r="D3239" s="121">
        <v>0.78903025574472707</v>
      </c>
      <c r="E3239" s="121">
        <v>4.7446673294113229</v>
      </c>
      <c r="F3239" s="121">
        <v>8.0812898159549498</v>
      </c>
    </row>
    <row r="3240" spans="1:6">
      <c r="A3240" s="94">
        <v>45617</v>
      </c>
      <c r="B3240" s="10">
        <v>5269.83</v>
      </c>
      <c r="C3240" s="121">
        <v>0.23089988188729205</v>
      </c>
      <c r="D3240" s="121">
        <v>1.0217520075605835</v>
      </c>
      <c r="E3240" s="121">
        <v>4.9865226425581666</v>
      </c>
      <c r="F3240" s="121">
        <v>8.4057261463709629</v>
      </c>
    </row>
    <row r="3241" spans="1:6">
      <c r="A3241" s="94">
        <v>45618</v>
      </c>
      <c r="B3241" s="10">
        <v>5282</v>
      </c>
      <c r="C3241" s="121">
        <v>0.23093724085976319</v>
      </c>
      <c r="D3241" s="121">
        <v>1.255048854315044</v>
      </c>
      <c r="E3241" s="121">
        <v>5.2289756212235083</v>
      </c>
      <c r="F3241" s="121">
        <v>8.572544424917016</v>
      </c>
    </row>
    <row r="3242" spans="1:6">
      <c r="A3242" s="94">
        <v>45621</v>
      </c>
      <c r="B3242" s="10">
        <v>5281.63</v>
      </c>
      <c r="C3242" s="121">
        <v>-7.004922377884526E-3</v>
      </c>
      <c r="D3242" s="121">
        <v>1.2479560167391046</v>
      </c>
      <c r="E3242" s="121">
        <v>5.2216044131621953</v>
      </c>
      <c r="F3242" s="121">
        <v>8.5013763917991767</v>
      </c>
    </row>
    <row r="3243" spans="1:6">
      <c r="A3243" s="94">
        <v>45622</v>
      </c>
      <c r="B3243" s="10">
        <v>5292.38</v>
      </c>
      <c r="C3243" s="121">
        <v>0.20353565092594561</v>
      </c>
      <c r="D3243" s="121">
        <v>1.4540317030669936</v>
      </c>
      <c r="E3243" s="121">
        <v>5.4357678906192586</v>
      </c>
      <c r="F3243" s="121">
        <v>8.7222153745018183</v>
      </c>
    </row>
    <row r="3244" spans="1:6">
      <c r="A3244" s="94">
        <v>45623</v>
      </c>
      <c r="B3244" s="10">
        <v>5280.28</v>
      </c>
      <c r="C3244" s="121">
        <v>-0.22863059719824275</v>
      </c>
      <c r="D3244" s="121">
        <v>1.2220767445025649</v>
      </c>
      <c r="E3244" s="121">
        <v>5.1947094648303827</v>
      </c>
      <c r="F3244" s="121">
        <v>8.315213377860541</v>
      </c>
    </row>
    <row r="3245" spans="1:6">
      <c r="A3245" s="94">
        <v>45624</v>
      </c>
      <c r="B3245" s="10">
        <v>5276.57</v>
      </c>
      <c r="C3245" s="121">
        <v>-7.0261425530460109E-2</v>
      </c>
      <c r="D3245" s="121">
        <v>1.1509566704303476</v>
      </c>
      <c r="E3245" s="121">
        <v>5.1207981623777599</v>
      </c>
      <c r="F3245" s="121">
        <v>8.0226176072585975</v>
      </c>
    </row>
    <row r="3246" spans="1:6">
      <c r="A3246" s="94">
        <v>45625</v>
      </c>
      <c r="B3246" s="10">
        <v>5289.63</v>
      </c>
      <c r="C3246" s="121">
        <v>0.24750927212184859</v>
      </c>
      <c r="D3246" s="121">
        <v>1.4013146670296184</v>
      </c>
      <c r="E3246" s="121">
        <v>5.3809818847581514</v>
      </c>
      <c r="F3246" s="121">
        <v>8.1757109113776529</v>
      </c>
    </row>
    <row r="3247" spans="1:6">
      <c r="A3247" s="94">
        <v>45628</v>
      </c>
      <c r="B3247" s="10">
        <v>5302.36</v>
      </c>
      <c r="C3247" s="121">
        <v>0.24065955463803412</v>
      </c>
      <c r="D3247" s="121">
        <v>0.24065955463803412</v>
      </c>
      <c r="E3247" s="121">
        <v>5.6345912864351755</v>
      </c>
      <c r="F3247" s="121">
        <v>7.94684864240911</v>
      </c>
    </row>
    <row r="3248" spans="1:6">
      <c r="A3248" s="94">
        <v>45629</v>
      </c>
      <c r="B3248" s="10">
        <v>5306.59</v>
      </c>
      <c r="C3248" s="121">
        <v>7.977579794657963E-2</v>
      </c>
      <c r="D3248" s="121">
        <v>0.3206273406646698</v>
      </c>
      <c r="E3248" s="121">
        <v>5.7188621245415572</v>
      </c>
      <c r="F3248" s="121">
        <v>8.0329641022717659</v>
      </c>
    </row>
    <row r="3249" spans="1:6">
      <c r="A3249" s="94">
        <v>45630</v>
      </c>
      <c r="B3249" s="10">
        <v>5306.38</v>
      </c>
      <c r="C3249" s="121">
        <v>-3.9573436048434552E-3</v>
      </c>
      <c r="D3249" s="121">
        <v>0.31665730873426945</v>
      </c>
      <c r="E3249" s="121">
        <v>5.7146784659121597</v>
      </c>
      <c r="F3249" s="121">
        <v>8.4723380594940334</v>
      </c>
    </row>
    <row r="3250" spans="1:6">
      <c r="A3250" s="94">
        <v>45631</v>
      </c>
      <c r="B3250" s="10">
        <v>5299.49</v>
      </c>
      <c r="C3250" s="121">
        <v>-0.12984369758668457</v>
      </c>
      <c r="D3250" s="121">
        <v>0.1864024515892293</v>
      </c>
      <c r="E3250" s="121">
        <v>5.5774146185001428</v>
      </c>
      <c r="F3250" s="121">
        <v>7.9946119767361212</v>
      </c>
    </row>
    <row r="3251" spans="1:6">
      <c r="A3251" s="94">
        <v>45632</v>
      </c>
      <c r="B3251" s="10">
        <v>5309.59</v>
      </c>
      <c r="C3251" s="121">
        <v>0.19058437698722397</v>
      </c>
      <c r="D3251" s="121">
        <v>0.37734208252750978</v>
      </c>
      <c r="E3251" s="121">
        <v>5.7786286763900296</v>
      </c>
      <c r="F3251" s="121">
        <v>8.2171929838864131</v>
      </c>
    </row>
    <row r="3252" spans="1:6">
      <c r="A3252" s="94">
        <v>45635</v>
      </c>
      <c r="B3252" s="10">
        <v>5297.13</v>
      </c>
      <c r="C3252" s="121">
        <v>-0.23466972026088273</v>
      </c>
      <c r="D3252" s="121">
        <v>0.14178685465713325</v>
      </c>
      <c r="E3252" s="121">
        <v>5.5303982643793326</v>
      </c>
      <c r="F3252" s="121">
        <v>7.8570628658691799</v>
      </c>
    </row>
    <row r="3253" spans="1:6">
      <c r="A3253" s="94">
        <v>45636</v>
      </c>
      <c r="B3253" s="10">
        <v>5296.56</v>
      </c>
      <c r="C3253" s="121">
        <v>-1.0760543917176513E-2</v>
      </c>
      <c r="D3253" s="121">
        <v>0.13101105370318944</v>
      </c>
      <c r="E3253" s="121">
        <v>5.5190426195281361</v>
      </c>
      <c r="F3253" s="121">
        <v>7.8454568592517315</v>
      </c>
    </row>
    <row r="3254" spans="1:6">
      <c r="A3254" s="94">
        <v>45637</v>
      </c>
      <c r="B3254" s="10">
        <v>5313.89</v>
      </c>
      <c r="C3254" s="121">
        <v>0.3271934991768255</v>
      </c>
      <c r="D3254" s="121">
        <v>0.45863321253094558</v>
      </c>
      <c r="E3254" s="121">
        <v>5.864294067372855</v>
      </c>
      <c r="F3254" s="121">
        <v>8.2373285969186369</v>
      </c>
    </row>
    <row r="3255" spans="1:6">
      <c r="A3255" s="94">
        <v>45638</v>
      </c>
      <c r="B3255" s="10">
        <v>5298.26</v>
      </c>
      <c r="C3255" s="121">
        <v>-0.29413480519920876</v>
      </c>
      <c r="D3255" s="121">
        <v>0.16314940742547801</v>
      </c>
      <c r="E3255" s="121">
        <v>5.5529103322422779</v>
      </c>
      <c r="F3255" s="121">
        <v>7.7149211796421202</v>
      </c>
    </row>
    <row r="3256" spans="1:6">
      <c r="A3256" s="94">
        <v>45639</v>
      </c>
      <c r="B3256" s="10">
        <v>5291.32</v>
      </c>
      <c r="C3256" s="121">
        <v>-0.13098639930846367</v>
      </c>
      <c r="D3256" s="121">
        <v>3.1949304582723492E-2</v>
      </c>
      <c r="E3256" s="121">
        <v>5.4146503756327791</v>
      </c>
      <c r="F3256" s="121">
        <v>6.6946813165541075</v>
      </c>
    </row>
    <row r="3257" spans="1:6">
      <c r="A3257" s="94">
        <v>45642</v>
      </c>
      <c r="B3257" s="10">
        <v>5298.5</v>
      </c>
      <c r="C3257" s="121">
        <v>0.135693928925118</v>
      </c>
      <c r="D3257" s="121">
        <v>0.16768658677450698</v>
      </c>
      <c r="E3257" s="121">
        <v>5.5576916563901513</v>
      </c>
      <c r="F3257" s="121">
        <v>6.5324915554125784</v>
      </c>
    </row>
    <row r="3258" spans="1:6">
      <c r="A3258" s="94">
        <v>45643</v>
      </c>
      <c r="B3258" s="10">
        <v>5292.18</v>
      </c>
      <c r="C3258" s="121">
        <v>-0.11927904123808508</v>
      </c>
      <c r="D3258" s="121">
        <v>4.8207530583432856E-2</v>
      </c>
      <c r="E3258" s="121">
        <v>5.431783453829353</v>
      </c>
      <c r="F3258" s="121">
        <v>6.4054206208782327</v>
      </c>
    </row>
    <row r="3259" spans="1:6">
      <c r="A3259" s="94">
        <v>45644</v>
      </c>
      <c r="B3259" s="10">
        <v>5295.17</v>
      </c>
      <c r="C3259" s="121">
        <v>5.6498456212739079E-2</v>
      </c>
      <c r="D3259" s="121">
        <v>0.10473322330672996</v>
      </c>
      <c r="E3259" s="121">
        <v>5.4913507838383335</v>
      </c>
      <c r="F3259" s="121">
        <v>6.3101426056090704</v>
      </c>
    </row>
    <row r="3260" spans="1:6">
      <c r="A3260" s="94">
        <v>45645</v>
      </c>
      <c r="B3260" s="10">
        <v>5290.22</v>
      </c>
      <c r="C3260" s="121">
        <v>-9.3481417971463809E-2</v>
      </c>
      <c r="D3260" s="121">
        <v>1.1153899233029563E-2</v>
      </c>
      <c r="E3260" s="121">
        <v>5.392735973288354</v>
      </c>
      <c r="F3260" s="121">
        <v>6.0742528993760203</v>
      </c>
    </row>
    <row r="3261" spans="1:6">
      <c r="A3261" s="94">
        <v>45646</v>
      </c>
      <c r="B3261" s="10">
        <v>5284.09</v>
      </c>
      <c r="C3261" s="121">
        <v>-0.11587419804847121</v>
      </c>
      <c r="D3261" s="121">
        <v>-0.10473322330672996</v>
      </c>
      <c r="E3261" s="121">
        <v>5.2706129856779471</v>
      </c>
      <c r="F3261" s="121">
        <v>5.9260655070592749</v>
      </c>
    </row>
    <row r="3262" spans="1:6">
      <c r="A3262" s="94">
        <v>45649</v>
      </c>
      <c r="B3262" s="10">
        <v>5294.4</v>
      </c>
      <c r="C3262" s="121">
        <v>0.19511401206262491</v>
      </c>
      <c r="D3262" s="121">
        <v>9.0176439561928667E-2</v>
      </c>
      <c r="E3262" s="121">
        <v>5.4760107021972093</v>
      </c>
      <c r="F3262" s="121">
        <v>5.8321206403018966</v>
      </c>
    </row>
    <row r="3263" spans="1:6">
      <c r="A3263" s="94">
        <v>45650</v>
      </c>
      <c r="B3263" s="10">
        <v>5300.25</v>
      </c>
      <c r="C3263" s="121">
        <v>0.11049410698096285</v>
      </c>
      <c r="D3263" s="121">
        <v>0.20077018619448772</v>
      </c>
      <c r="E3263" s="121">
        <v>5.5925554783017528</v>
      </c>
      <c r="F3263" s="121">
        <v>5.9490588969024261</v>
      </c>
    </row>
    <row r="3264" spans="1:6">
      <c r="A3264" s="94">
        <v>45652</v>
      </c>
      <c r="B3264" s="10">
        <v>5302.06</v>
      </c>
      <c r="C3264" s="121">
        <v>3.4149332578659042E-2</v>
      </c>
      <c r="D3264" s="121">
        <v>0.2349880804517479</v>
      </c>
      <c r="E3264" s="121">
        <v>5.6286146312503504</v>
      </c>
      <c r="F3264" s="121">
        <v>5.950929807803762</v>
      </c>
    </row>
    <row r="3265" spans="1:6">
      <c r="A3265" s="94">
        <v>45653</v>
      </c>
      <c r="B3265" s="10">
        <v>5303.15</v>
      </c>
      <c r="C3265" s="121">
        <v>2.0558047249541467E-2</v>
      </c>
      <c r="D3265" s="121">
        <v>0.25559443666192116</v>
      </c>
      <c r="E3265" s="121">
        <v>5.6503298117552836</v>
      </c>
      <c r="F3265" s="121">
        <v>5.6835958907522022</v>
      </c>
    </row>
    <row r="3266" spans="1:6">
      <c r="A3266" s="94">
        <v>45656</v>
      </c>
      <c r="B3266" s="10">
        <v>5304.01</v>
      </c>
      <c r="C3266" s="121">
        <v>1.6216776821331713E-2</v>
      </c>
      <c r="D3266" s="121">
        <v>0.27185266266260832</v>
      </c>
      <c r="E3266" s="121">
        <v>5.6674628899518575</v>
      </c>
      <c r="F3266" s="121">
        <v>5.6674628899518575</v>
      </c>
    </row>
    <row r="3267" spans="1:6">
      <c r="A3267" s="94">
        <v>45657</v>
      </c>
      <c r="B3267" s="10">
        <v>5308.86</v>
      </c>
      <c r="C3267" s="121">
        <v>9.1440249924112926E-2</v>
      </c>
      <c r="D3267" s="121">
        <v>0.36354149534087998</v>
      </c>
      <c r="E3267" s="121">
        <v>5.7640854821068954</v>
      </c>
      <c r="F3267" s="121">
        <v>5.7640854821068954</v>
      </c>
    </row>
    <row r="3268" spans="1:6">
      <c r="A3268" s="94">
        <v>45659</v>
      </c>
      <c r="B3268" s="10">
        <v>5316.36</v>
      </c>
      <c r="C3268" s="121">
        <v>0.14127326770718707</v>
      </c>
      <c r="D3268" s="121">
        <v>0.14127326770718707</v>
      </c>
      <c r="E3268" s="121">
        <v>0.14127326770718707</v>
      </c>
      <c r="F3268" s="121">
        <v>6.3952929875120024</v>
      </c>
    </row>
    <row r="3269" spans="1:6">
      <c r="A3269" s="94">
        <v>45660</v>
      </c>
      <c r="B3269" s="10">
        <v>5322.62</v>
      </c>
      <c r="C3269" s="121">
        <v>0.11774973854292714</v>
      </c>
      <c r="D3269" s="121">
        <v>0.2591893551534552</v>
      </c>
      <c r="E3269" s="121">
        <v>0.2591893551534552</v>
      </c>
      <c r="F3269" s="121">
        <v>6.5935298334995451</v>
      </c>
    </row>
    <row r="3270" spans="1:6">
      <c r="A3270" s="94">
        <v>45663</v>
      </c>
      <c r="B3270" s="10">
        <v>5320.84</v>
      </c>
      <c r="C3270" s="121">
        <v>-3.3442176972986459E-2</v>
      </c>
      <c r="D3270" s="121">
        <v>0.22566049961763035</v>
      </c>
      <c r="E3270" s="121">
        <v>0.22566049961763035</v>
      </c>
      <c r="F3270" s="121">
        <v>6.7515729327170204</v>
      </c>
    </row>
    <row r="3271" spans="1:6">
      <c r="A3271" s="94">
        <v>45664</v>
      </c>
      <c r="B3271" s="10">
        <v>5317.24</v>
      </c>
      <c r="C3271" s="121">
        <v>-6.7658490012867389E-2</v>
      </c>
      <c r="D3271" s="121">
        <v>0.15784933111817612</v>
      </c>
      <c r="E3271" s="121">
        <v>0.15784933111817612</v>
      </c>
      <c r="F3271" s="121">
        <v>6.6793464304057526</v>
      </c>
    </row>
    <row r="3272" spans="1:6">
      <c r="A3272" s="94">
        <v>45665</v>
      </c>
      <c r="B3272" s="10">
        <v>5322.75</v>
      </c>
      <c r="C3272" s="121">
        <v>0.10362518900783879</v>
      </c>
      <c r="D3272" s="121">
        <v>0.26163809179371444</v>
      </c>
      <c r="E3272" s="121">
        <v>0.26163809179371444</v>
      </c>
      <c r="F3272" s="121">
        <v>6.5728695937707027</v>
      </c>
    </row>
    <row r="3273" spans="1:6">
      <c r="A3273" s="94">
        <v>45666</v>
      </c>
      <c r="B3273" s="10">
        <v>5321.76</v>
      </c>
      <c r="C3273" s="121">
        <v>-1.8599408200647982E-2</v>
      </c>
      <c r="D3273" s="121">
        <v>0.24299002045637952</v>
      </c>
      <c r="E3273" s="121">
        <v>0.24299002045637952</v>
      </c>
      <c r="F3273" s="121">
        <v>6.6510617489799362</v>
      </c>
    </row>
    <row r="3274" spans="1:6">
      <c r="A3274" s="94">
        <v>45667</v>
      </c>
      <c r="B3274" s="10">
        <v>5324.52</v>
      </c>
      <c r="C3274" s="121">
        <v>5.1862541715519406E-2</v>
      </c>
      <c r="D3274" s="121">
        <v>0.29497858297262702</v>
      </c>
      <c r="E3274" s="121">
        <v>0.29497858297262702</v>
      </c>
      <c r="F3274" s="121">
        <v>6.680077177221122</v>
      </c>
    </row>
    <row r="3275" spans="1:6">
      <c r="A3275" s="94">
        <v>45670</v>
      </c>
      <c r="B3275" s="10">
        <v>5314.19</v>
      </c>
      <c r="C3275" s="121">
        <v>-0.19400809838259203</v>
      </c>
      <c r="D3275" s="121">
        <v>0.10039820225058449</v>
      </c>
      <c r="E3275" s="121">
        <v>0.10039820225058449</v>
      </c>
      <c r="F3275" s="121">
        <v>5.9080382801819153</v>
      </c>
    </row>
    <row r="3276" spans="1:6">
      <c r="A3276" s="94">
        <v>45671</v>
      </c>
      <c r="B3276" s="10">
        <v>5309.29</v>
      </c>
      <c r="C3276" s="121">
        <v>-9.2205961774038947E-2</v>
      </c>
      <c r="D3276" s="121">
        <v>8.0996673485600468E-3</v>
      </c>
      <c r="E3276" s="121">
        <v>8.0996673485600468E-3</v>
      </c>
      <c r="F3276" s="121">
        <v>5.8103847548896637</v>
      </c>
    </row>
    <row r="3277" spans="1:6">
      <c r="A3277" s="94">
        <v>45672</v>
      </c>
      <c r="B3277" s="10">
        <v>5322.78</v>
      </c>
      <c r="C3277" s="121">
        <v>0.25408293764326295</v>
      </c>
      <c r="D3277" s="121">
        <v>0.26220318486454008</v>
      </c>
      <c r="E3277" s="121">
        <v>0.26220318486454008</v>
      </c>
      <c r="F3277" s="121">
        <v>6.0397122485611465</v>
      </c>
    </row>
    <row r="3278" spans="1:6">
      <c r="A3278" s="94">
        <v>45673</v>
      </c>
      <c r="B3278" s="10">
        <v>5327.09</v>
      </c>
      <c r="C3278" s="121">
        <v>8.0972724779160288E-2</v>
      </c>
      <c r="D3278" s="121">
        <v>0.34338822270696401</v>
      </c>
      <c r="E3278" s="121">
        <v>0.34338822270696401</v>
      </c>
      <c r="F3278" s="121">
        <v>6.5899786703590202</v>
      </c>
    </row>
    <row r="3279" spans="1:6">
      <c r="A3279" s="94">
        <v>45674</v>
      </c>
      <c r="B3279" s="10">
        <v>5336.82</v>
      </c>
      <c r="C3279" s="121">
        <v>0.18265131619701336</v>
      </c>
      <c r="D3279" s="121">
        <v>0.52666674201240493</v>
      </c>
      <c r="E3279" s="121">
        <v>0.52666674201240493</v>
      </c>
      <c r="F3279" s="121">
        <v>7.1061303620096661</v>
      </c>
    </row>
    <row r="3280" spans="1:6">
      <c r="A3280" s="94">
        <v>45677</v>
      </c>
      <c r="B3280" s="10">
        <v>5317.17</v>
      </c>
      <c r="C3280" s="121">
        <v>-0.36819679134765249</v>
      </c>
      <c r="D3280" s="121">
        <v>0.15653078061956816</v>
      </c>
      <c r="E3280" s="121">
        <v>0.15653078061956816</v>
      </c>
      <c r="F3280" s="121">
        <v>6.6317322038792925</v>
      </c>
    </row>
    <row r="3281" spans="1:6">
      <c r="A3281" s="94">
        <v>45678</v>
      </c>
      <c r="B3281" s="10">
        <v>5321.78</v>
      </c>
      <c r="C3281" s="121">
        <v>8.6700255963223505E-2</v>
      </c>
      <c r="D3281" s="121">
        <v>0.24336674917024848</v>
      </c>
      <c r="E3281" s="121">
        <v>0.24336674917024848</v>
      </c>
      <c r="F3281" s="121">
        <v>6.7241821886380837</v>
      </c>
    </row>
    <row r="3282" spans="1:6">
      <c r="A3282" s="94">
        <v>45679</v>
      </c>
      <c r="B3282" s="10">
        <v>5329.71</v>
      </c>
      <c r="C3282" s="121">
        <v>0.14901029354841278</v>
      </c>
      <c r="D3282" s="121">
        <v>0.39273968422599559</v>
      </c>
      <c r="E3282" s="121">
        <v>0.39273968422599559</v>
      </c>
      <c r="F3282" s="121">
        <v>6.9864121870778284</v>
      </c>
    </row>
    <row r="3283" spans="1:6">
      <c r="A3283" s="94">
        <v>45680</v>
      </c>
      <c r="B3283" s="10">
        <v>5332.28</v>
      </c>
      <c r="C3283" s="121">
        <v>4.8220259638886986E-2</v>
      </c>
      <c r="D3283" s="121">
        <v>0.44114932396033257</v>
      </c>
      <c r="E3283" s="121">
        <v>0.44114932396033257</v>
      </c>
      <c r="F3283" s="121">
        <v>6.918884669214509</v>
      </c>
    </row>
    <row r="3284" spans="1:6">
      <c r="A3284" s="94">
        <v>45681</v>
      </c>
      <c r="B3284" s="10">
        <v>5327.71</v>
      </c>
      <c r="C3284" s="121">
        <v>-8.5704426624255703E-2</v>
      </c>
      <c r="D3284" s="121">
        <v>0.35506681283741237</v>
      </c>
      <c r="E3284" s="121">
        <v>0.35506681283741237</v>
      </c>
      <c r="F3284" s="121">
        <v>6.8872607043547696</v>
      </c>
    </row>
    <row r="3285" spans="1:6">
      <c r="A3285" s="94">
        <v>45684</v>
      </c>
      <c r="B3285" s="10">
        <v>5322.32</v>
      </c>
      <c r="C3285" s="121">
        <v>-0.10116917024388661</v>
      </c>
      <c r="D3285" s="121">
        <v>0.2535384244451766</v>
      </c>
      <c r="E3285" s="121">
        <v>0.2535384244451766</v>
      </c>
      <c r="F3285" s="121">
        <v>6.4151139564967874</v>
      </c>
    </row>
    <row r="3286" spans="1:6">
      <c r="A3286" s="94">
        <v>45685</v>
      </c>
      <c r="B3286" s="10">
        <v>5331.19</v>
      </c>
      <c r="C3286" s="121">
        <v>0.16665664597392826</v>
      </c>
      <c r="D3286" s="121">
        <v>0.42061760905354184</v>
      </c>
      <c r="E3286" s="121">
        <v>0.42061760905354184</v>
      </c>
      <c r="F3286" s="121">
        <v>6.592461816226014</v>
      </c>
    </row>
    <row r="3287" spans="1:6">
      <c r="A3287" s="94">
        <v>45686</v>
      </c>
      <c r="B3287" s="10">
        <v>5331.75</v>
      </c>
      <c r="C3287" s="121">
        <v>1.0504221383977885E-2</v>
      </c>
      <c r="D3287" s="121">
        <v>0.43116601304236113</v>
      </c>
      <c r="E3287" s="121">
        <v>0.43116601304236113</v>
      </c>
      <c r="F3287" s="121">
        <v>6.5827744405241528</v>
      </c>
    </row>
    <row r="3288" spans="1:6">
      <c r="A3288" s="94">
        <v>45687</v>
      </c>
      <c r="B3288" s="10">
        <v>5349.38</v>
      </c>
      <c r="C3288" s="121">
        <v>0.33066066488489643</v>
      </c>
      <c r="D3288" s="121">
        <v>0.76325237433272353</v>
      </c>
      <c r="E3288" s="121">
        <v>0.76325237433272353</v>
      </c>
      <c r="F3288" s="121">
        <v>7.1700033456943757</v>
      </c>
    </row>
    <row r="3289" spans="1:6">
      <c r="A3289" s="94">
        <v>45688</v>
      </c>
      <c r="B3289" s="10">
        <v>5355.34</v>
      </c>
      <c r="C3289" s="121">
        <v>0.11141478077834055</v>
      </c>
      <c r="D3289" s="121">
        <v>0.87551753107071306</v>
      </c>
      <c r="E3289" s="121">
        <v>0.87551753107071306</v>
      </c>
      <c r="F3289" s="121">
        <v>7.035942206259449</v>
      </c>
    </row>
    <row r="3290" spans="1:6">
      <c r="A3290" s="94">
        <v>45691</v>
      </c>
      <c r="B3290" s="10">
        <v>5364</v>
      </c>
      <c r="C3290" s="121">
        <v>0.16170775338260057</v>
      </c>
      <c r="D3290" s="121">
        <v>0.16170775338260057</v>
      </c>
      <c r="E3290" s="121">
        <v>1.0386410641832766</v>
      </c>
      <c r="F3290" s="121">
        <v>7.2834330698582361</v>
      </c>
    </row>
    <row r="3291" spans="1:6">
      <c r="A3291" s="94">
        <v>45692</v>
      </c>
      <c r="B3291" s="10">
        <v>5357.68</v>
      </c>
      <c r="C3291" s="121">
        <v>-0.11782252050708264</v>
      </c>
      <c r="D3291" s="121">
        <v>4.369470472462833E-2</v>
      </c>
      <c r="E3291" s="121">
        <v>0.9195947905953572</v>
      </c>
      <c r="F3291" s="121">
        <v>7.1570290249288071</v>
      </c>
    </row>
    <row r="3292" spans="1:6">
      <c r="A3292" s="94">
        <v>45693</v>
      </c>
      <c r="B3292" s="10">
        <v>5358.33</v>
      </c>
      <c r="C3292" s="121">
        <v>1.2132116886398592E-2</v>
      </c>
      <c r="D3292" s="121">
        <v>5.5832122703680653E-2</v>
      </c>
      <c r="E3292" s="121">
        <v>0.93183847379663121</v>
      </c>
      <c r="F3292" s="121">
        <v>7.3637197895335849</v>
      </c>
    </row>
    <row r="3293" spans="1:6">
      <c r="A3293" s="94">
        <v>45694</v>
      </c>
      <c r="B3293" s="10">
        <v>5363.41</v>
      </c>
      <c r="C3293" s="121">
        <v>9.4805657732921489E-2</v>
      </c>
      <c r="D3293" s="121">
        <v>0.15069071244775412</v>
      </c>
      <c r="E3293" s="121">
        <v>1.0275275671236317</v>
      </c>
      <c r="F3293" s="121">
        <v>7.2283110682826113</v>
      </c>
    </row>
    <row r="3294" spans="1:6">
      <c r="A3294" s="94">
        <v>45695</v>
      </c>
      <c r="B3294" s="10">
        <v>5363.43</v>
      </c>
      <c r="C3294" s="121">
        <v>3.7289709347021471E-4</v>
      </c>
      <c r="D3294" s="121">
        <v>0.15106417146251161</v>
      </c>
      <c r="E3294" s="121">
        <v>1.0279042958375451</v>
      </c>
      <c r="F3294" s="121">
        <v>7.1417441748969246</v>
      </c>
    </row>
    <row r="3295" spans="1:6">
      <c r="A3295" s="94">
        <v>45698</v>
      </c>
      <c r="B3295" s="10">
        <v>5367.82</v>
      </c>
      <c r="C3295" s="121">
        <v>8.1850606794531267E-2</v>
      </c>
      <c r="D3295" s="121">
        <v>0.23303842519801776</v>
      </c>
      <c r="E3295" s="121">
        <v>1.110596248535467</v>
      </c>
      <c r="F3295" s="121">
        <v>7.3705729156248623</v>
      </c>
    </row>
    <row r="3296" spans="1:6">
      <c r="A3296" s="94">
        <v>45699</v>
      </c>
      <c r="B3296" s="10">
        <v>5364.23</v>
      </c>
      <c r="C3296" s="121">
        <v>-6.688003696100342E-2</v>
      </c>
      <c r="D3296" s="121">
        <v>0.1660025320521008</v>
      </c>
      <c r="E3296" s="121">
        <v>1.0429734443929473</v>
      </c>
      <c r="F3296" s="121">
        <v>7.2987634367736476</v>
      </c>
    </row>
    <row r="3297" spans="1:6">
      <c r="A3297" s="94">
        <v>45700</v>
      </c>
      <c r="B3297" s="10">
        <v>5358.48</v>
      </c>
      <c r="C3297" s="121">
        <v>-0.10719152609042215</v>
      </c>
      <c r="D3297" s="121">
        <v>5.863306531423973E-2</v>
      </c>
      <c r="E3297" s="121">
        <v>0.93466393915078161</v>
      </c>
      <c r="F3297" s="121">
        <v>7.1837482547696174</v>
      </c>
    </row>
    <row r="3298" spans="1:6">
      <c r="A3298" s="94">
        <v>45701</v>
      </c>
      <c r="B3298" s="10">
        <v>5358.96</v>
      </c>
      <c r="C3298" s="121">
        <v>8.9577641420701681E-3</v>
      </c>
      <c r="D3298" s="121">
        <v>6.7596081668019892E-2</v>
      </c>
      <c r="E3298" s="121">
        <v>0.94370542828403625</v>
      </c>
      <c r="F3298" s="121">
        <v>7.193349522136927</v>
      </c>
    </row>
    <row r="3299" spans="1:6" ht="12.55" customHeight="1">
      <c r="A3299" s="94">
        <v>45702</v>
      </c>
      <c r="B3299" s="10">
        <v>5369.59</v>
      </c>
      <c r="C3299" s="121">
        <v>0.19835938316390411</v>
      </c>
      <c r="D3299" s="121">
        <v>0.26608954800255713</v>
      </c>
      <c r="E3299" s="121">
        <v>1.1439367397143796</v>
      </c>
      <c r="F3299" s="121">
        <v>7.5283610184935013</v>
      </c>
    </row>
    <row r="3300" spans="1:6">
      <c r="A3300" s="94">
        <v>45705</v>
      </c>
      <c r="B3300" s="10">
        <v>5376.09</v>
      </c>
      <c r="C3300" s="121">
        <v>0.12105207287707032</v>
      </c>
      <c r="D3300" s="121">
        <v>0.38746372779319138</v>
      </c>
      <c r="E3300" s="121">
        <v>1.266373571727275</v>
      </c>
      <c r="F3300" s="121">
        <v>7.6460235111318609</v>
      </c>
    </row>
    <row r="3301" spans="1:6">
      <c r="A3301" s="94">
        <v>45706</v>
      </c>
      <c r="B3301" s="10">
        <v>5374.06</v>
      </c>
      <c r="C3301" s="121">
        <v>-3.7759784527413576E-2</v>
      </c>
      <c r="D3301" s="121">
        <v>0.34955763779704885</v>
      </c>
      <c r="E3301" s="121">
        <v>1.2281356072678662</v>
      </c>
      <c r="F3301" s="121">
        <v>7.6053766046017213</v>
      </c>
    </row>
    <row r="3302" spans="1:6">
      <c r="A3302" s="94">
        <v>45707</v>
      </c>
      <c r="B3302" s="10">
        <v>5368.84</v>
      </c>
      <c r="C3302" s="121">
        <v>-9.7133266096771642E-2</v>
      </c>
      <c r="D3302" s="121">
        <v>0.25208483494978395</v>
      </c>
      <c r="E3302" s="121">
        <v>1.1298094129436498</v>
      </c>
      <c r="F3302" s="121">
        <v>7.4257861584882789</v>
      </c>
    </row>
    <row r="3303" spans="1:6">
      <c r="A3303" s="94">
        <v>45708</v>
      </c>
      <c r="B3303" s="10">
        <v>5364.75</v>
      </c>
      <c r="C3303" s="121">
        <v>-7.6180329456643214E-2</v>
      </c>
      <c r="D3303" s="121">
        <v>0.17571246643537375</v>
      </c>
      <c r="E3303" s="121">
        <v>1.0527683909540064</v>
      </c>
      <c r="F3303" s="121">
        <v>7.1854564634943108</v>
      </c>
    </row>
    <row r="3304" spans="1:6">
      <c r="A3304" s="94">
        <v>45709</v>
      </c>
      <c r="B3304" s="10">
        <v>5366.62</v>
      </c>
      <c r="C3304" s="121">
        <v>3.4857169485991157E-2</v>
      </c>
      <c r="D3304" s="121">
        <v>0.21063088431358956</v>
      </c>
      <c r="E3304" s="121">
        <v>1.0879925257023304</v>
      </c>
      <c r="F3304" s="121">
        <v>7.2997808666165342</v>
      </c>
    </row>
    <row r="3305" spans="1:6">
      <c r="A3305" s="94">
        <v>45712</v>
      </c>
      <c r="B3305" s="10">
        <v>5353.37</v>
      </c>
      <c r="C3305" s="121">
        <v>-0.2468965568644732</v>
      </c>
      <c r="D3305" s="121">
        <v>-3.6785712951936667E-2</v>
      </c>
      <c r="E3305" s="121">
        <v>0.83840975275295548</v>
      </c>
      <c r="F3305" s="121">
        <v>7.0196692275245276</v>
      </c>
    </row>
    <row r="3306" spans="1:6">
      <c r="A3306" s="94">
        <v>45713</v>
      </c>
      <c r="B3306" s="10">
        <v>5355.91</v>
      </c>
      <c r="C3306" s="121">
        <v>4.7446748496748903E-2</v>
      </c>
      <c r="D3306" s="121">
        <v>1.0643581920088963E-2</v>
      </c>
      <c r="E3306" s="121">
        <v>0.88625429941644462</v>
      </c>
      <c r="F3306" s="121">
        <v>7.0704465808249628</v>
      </c>
    </row>
    <row r="3307" spans="1:6">
      <c r="A3307" s="94">
        <v>45714</v>
      </c>
      <c r="B3307" s="10">
        <v>5357.68</v>
      </c>
      <c r="C3307" s="121">
        <v>3.3047605355585041E-2</v>
      </c>
      <c r="D3307" s="121">
        <v>4.369470472462833E-2</v>
      </c>
      <c r="E3307" s="121">
        <v>0.9195947905953572</v>
      </c>
      <c r="F3307" s="121">
        <v>7.2398208159360378</v>
      </c>
    </row>
    <row r="3308" spans="1:6">
      <c r="A3308" s="94">
        <v>45715</v>
      </c>
      <c r="B3308" s="10">
        <v>5354.35</v>
      </c>
      <c r="C3308" s="121">
        <v>-6.2153768048855973E-2</v>
      </c>
      <c r="D3308" s="121">
        <v>-1.8486221229652156E-2</v>
      </c>
      <c r="E3308" s="121">
        <v>0.85686945973335593</v>
      </c>
      <c r="F3308" s="121">
        <v>6.949035743890386</v>
      </c>
    </row>
    <row r="3309" spans="1:6">
      <c r="A3309" s="94">
        <v>45716</v>
      </c>
      <c r="B3309" s="10">
        <v>5361.13</v>
      </c>
      <c r="C3309" s="121">
        <v>0.12662601436215226</v>
      </c>
      <c r="D3309" s="121">
        <v>0.10811638476735386</v>
      </c>
      <c r="E3309" s="121">
        <v>0.98458049374066103</v>
      </c>
      <c r="F3309" s="121">
        <v>6.9917118857505622</v>
      </c>
    </row>
    <row r="3310" spans="1:6">
      <c r="A3310" s="94">
        <v>45721</v>
      </c>
      <c r="B3310" s="10">
        <v>5352.56</v>
      </c>
      <c r="C3310" s="121">
        <v>-0.15985435906236134</v>
      </c>
      <c r="D3310" s="121">
        <v>-0.15985435906236134</v>
      </c>
      <c r="E3310" s="121">
        <v>0.8231522398405744</v>
      </c>
      <c r="F3310" s="121">
        <v>6.6808042476521612</v>
      </c>
    </row>
    <row r="3311" spans="1:6">
      <c r="A3311" s="94">
        <v>45722</v>
      </c>
      <c r="B3311" s="10">
        <v>5348.64</v>
      </c>
      <c r="C3311" s="121">
        <v>-7.3235984276687205E-2</v>
      </c>
      <c r="D3311" s="121">
        <v>-0.23297327242577381</v>
      </c>
      <c r="E3311" s="121">
        <v>0.7493134119189504</v>
      </c>
      <c r="F3311" s="121">
        <v>6.4287363000342213</v>
      </c>
    </row>
    <row r="3312" spans="1:6">
      <c r="A3312" s="94">
        <v>45723</v>
      </c>
      <c r="B3312" s="10">
        <v>5348.7</v>
      </c>
      <c r="C3312" s="121">
        <v>1.1217804899876782E-3</v>
      </c>
      <c r="D3312" s="121">
        <v>-0.23185410538449913</v>
      </c>
      <c r="E3312" s="121">
        <v>0.75044359806060168</v>
      </c>
      <c r="F3312" s="121">
        <v>6.328162739520149</v>
      </c>
    </row>
    <row r="3313" spans="1:6">
      <c r="A3313" s="94">
        <v>45726</v>
      </c>
      <c r="B3313" s="10">
        <v>5346.4</v>
      </c>
      <c r="C3313" s="121">
        <v>-4.3001103071782509E-2</v>
      </c>
      <c r="D3313" s="121">
        <v>-0.27475550863345077</v>
      </c>
      <c r="E3313" s="121">
        <v>0.70711979596371766</v>
      </c>
      <c r="F3313" s="121">
        <v>6.1889250814332053</v>
      </c>
    </row>
    <row r="3314" spans="1:6">
      <c r="A3314" s="94">
        <v>45727</v>
      </c>
      <c r="B3314" s="10">
        <v>5348.27</v>
      </c>
      <c r="C3314" s="121">
        <v>3.4976806823294737E-2</v>
      </c>
      <c r="D3314" s="121">
        <v>-0.23987480251363991</v>
      </c>
      <c r="E3314" s="121">
        <v>0.74234393071206384</v>
      </c>
      <c r="F3314" s="121">
        <v>6.3416001733829441</v>
      </c>
    </row>
    <row r="3315" spans="1:6">
      <c r="A3315" s="94">
        <v>45728</v>
      </c>
      <c r="B3315" s="10">
        <v>5352.9</v>
      </c>
      <c r="C3315" s="121">
        <v>8.6570049754386424E-2</v>
      </c>
      <c r="D3315" s="121">
        <v>-0.15351241249513814</v>
      </c>
      <c r="E3315" s="121">
        <v>0.82955662797663532</v>
      </c>
      <c r="F3315" s="121">
        <v>6.2914262340003635</v>
      </c>
    </row>
    <row r="3316" spans="1:6">
      <c r="A3316" s="94">
        <v>45729</v>
      </c>
      <c r="B3316" s="10">
        <v>5354.16</v>
      </c>
      <c r="C3316" s="121">
        <v>2.3538642604936655E-2</v>
      </c>
      <c r="D3316" s="121">
        <v>-0.1300099046283254</v>
      </c>
      <c r="E3316" s="121">
        <v>0.85329053695144541</v>
      </c>
      <c r="F3316" s="121">
        <v>6.2373383123569992</v>
      </c>
    </row>
    <row r="3317" spans="1:6">
      <c r="A3317" s="94">
        <v>45730</v>
      </c>
      <c r="B3317" s="10">
        <v>5353.61</v>
      </c>
      <c r="C3317" s="121">
        <v>-1.0272386331378058E-2</v>
      </c>
      <c r="D3317" s="121">
        <v>-0.14026893584002664</v>
      </c>
      <c r="E3317" s="121">
        <v>0.84293049731958281</v>
      </c>
      <c r="F3317" s="121">
        <v>6.3912957074721666</v>
      </c>
    </row>
    <row r="3318" spans="1:6">
      <c r="A3318" s="94">
        <v>45733</v>
      </c>
      <c r="B3318" s="10">
        <v>5359.2</v>
      </c>
      <c r="C3318" s="121">
        <v>0.10441552522504338</v>
      </c>
      <c r="D3318" s="121">
        <v>-3.5999873161074447E-2</v>
      </c>
      <c r="E3318" s="121">
        <v>0.94822617285066357</v>
      </c>
      <c r="F3318" s="121">
        <v>6.6879012591449793</v>
      </c>
    </row>
    <row r="3319" spans="1:6">
      <c r="A3319" s="94">
        <v>45734</v>
      </c>
      <c r="B3319" s="10">
        <v>5361.12</v>
      </c>
      <c r="C3319" s="121">
        <v>3.5826242722802881E-2</v>
      </c>
      <c r="D3319" s="121">
        <v>-1.8652784021799818E-4</v>
      </c>
      <c r="E3319" s="121">
        <v>0.98439212938370435</v>
      </c>
      <c r="F3319" s="121">
        <v>6.7916026748098046</v>
      </c>
    </row>
    <row r="3320" spans="1:6">
      <c r="A3320" s="94">
        <v>45735</v>
      </c>
      <c r="B3320" s="10">
        <v>5371.85</v>
      </c>
      <c r="C3320" s="121">
        <v>0.200144745873998</v>
      </c>
      <c r="D3320" s="121">
        <v>0.19995784470812072</v>
      </c>
      <c r="E3320" s="121">
        <v>1.1865070843834813</v>
      </c>
      <c r="F3320" s="121">
        <v>6.9014238664292016</v>
      </c>
    </row>
    <row r="3321" spans="1:6">
      <c r="A3321" s="94">
        <v>45736</v>
      </c>
      <c r="B3321" s="10">
        <v>5365.16</v>
      </c>
      <c r="C3321" s="121">
        <v>-0.12453810139897437</v>
      </c>
      <c r="D3321" s="121">
        <v>7.5170719605743841E-2</v>
      </c>
      <c r="E3321" s="121">
        <v>1.0604913295886531</v>
      </c>
      <c r="F3321" s="121">
        <v>6.4260366062909524</v>
      </c>
    </row>
    <row r="3322" spans="1:6">
      <c r="A3322" s="94">
        <v>45737</v>
      </c>
      <c r="B3322" s="10">
        <v>5359.29</v>
      </c>
      <c r="C3322" s="121">
        <v>-0.10940959822260954</v>
      </c>
      <c r="D3322" s="121">
        <v>-3.4321122599156872E-2</v>
      </c>
      <c r="E3322" s="121">
        <v>0.9499214520631627</v>
      </c>
      <c r="F3322" s="121">
        <v>6.1811142965262578</v>
      </c>
    </row>
    <row r="3323" spans="1:6">
      <c r="A3323" s="94">
        <v>45740</v>
      </c>
      <c r="B3323" s="10">
        <v>5356.01</v>
      </c>
      <c r="C3323" s="121">
        <v>-6.1202136850213584E-2</v>
      </c>
      <c r="D3323" s="121">
        <v>-9.5502254188950531E-2</v>
      </c>
      <c r="E3323" s="121">
        <v>0.88813794298587823</v>
      </c>
      <c r="F3323" s="121">
        <v>6.0764081438643869</v>
      </c>
    </row>
    <row r="3324" spans="1:6">
      <c r="A3324" s="94">
        <v>45741</v>
      </c>
      <c r="B3324" s="10">
        <v>5362.04</v>
      </c>
      <c r="C3324" s="121">
        <v>0.11258380772254384</v>
      </c>
      <c r="D3324" s="121">
        <v>1.697403345937154E-2</v>
      </c>
      <c r="E3324" s="121">
        <v>1.0017216502224535</v>
      </c>
      <c r="F3324" s="121">
        <v>6.3086854460093766</v>
      </c>
    </row>
    <row r="3325" spans="1:6">
      <c r="A3325" s="94">
        <v>45742</v>
      </c>
      <c r="B3325" s="10">
        <v>5359.43</v>
      </c>
      <c r="C3325" s="121">
        <v>-4.8675504099182643E-2</v>
      </c>
      <c r="D3325" s="121">
        <v>-3.1709732836171511E-2</v>
      </c>
      <c r="E3325" s="121">
        <v>0.95255855306035642</v>
      </c>
      <c r="F3325" s="121">
        <v>6.2723200564730908</v>
      </c>
    </row>
    <row r="3326" spans="1:6">
      <c r="A3326" s="94">
        <v>45743</v>
      </c>
      <c r="B3326" s="10">
        <v>5359.23</v>
      </c>
      <c r="C3326" s="121">
        <v>-3.73174012909816E-3</v>
      </c>
      <c r="D3326" s="121">
        <v>-3.5440289640442657E-2</v>
      </c>
      <c r="E3326" s="121">
        <v>0.94879126592148921</v>
      </c>
      <c r="F3326" s="121">
        <v>6.0681268962896384</v>
      </c>
    </row>
    <row r="3327" spans="1:6">
      <c r="A3327" s="94">
        <v>45744</v>
      </c>
      <c r="B3327" s="10">
        <v>5364.52</v>
      </c>
      <c r="C3327" s="121">
        <v>9.8708209948084047E-2</v>
      </c>
      <c r="D3327" s="121">
        <v>6.3232937832147229E-2</v>
      </c>
      <c r="E3327" s="121">
        <v>1.0484360107443136</v>
      </c>
      <c r="F3327" s="121">
        <v>6.1562268720985136</v>
      </c>
    </row>
    <row r="3328" spans="1:6">
      <c r="A3328" s="94">
        <v>45747</v>
      </c>
      <c r="B3328" s="10">
        <v>5357.46</v>
      </c>
      <c r="C3328" s="121">
        <v>-0.13160543720595053</v>
      </c>
      <c r="D3328" s="121">
        <v>-6.8455717358095747E-2</v>
      </c>
      <c r="E3328" s="121">
        <v>0.91545077474259884</v>
      </c>
      <c r="F3328" s="121">
        <v>6.0165195056021359</v>
      </c>
    </row>
    <row r="3329" spans="1:6">
      <c r="A3329" s="94">
        <v>45748</v>
      </c>
      <c r="B3329" s="10">
        <v>5392.1</v>
      </c>
      <c r="C3329" s="121">
        <v>0.6465750560900263</v>
      </c>
      <c r="D3329" s="121">
        <v>0.6465750560900263</v>
      </c>
      <c r="E3329" s="121">
        <v>1.5679449071928975</v>
      </c>
      <c r="F3329" s="121">
        <v>6.7789091802019197</v>
      </c>
    </row>
    <row r="3330" spans="1:6">
      <c r="A3330" s="94">
        <v>45749</v>
      </c>
      <c r="B3330" s="10">
        <v>5394.94</v>
      </c>
      <c r="C3330" s="121">
        <v>5.2669646334435605E-2</v>
      </c>
      <c r="D3330" s="121">
        <v>0.69958525121978088</v>
      </c>
      <c r="E3330" s="121">
        <v>1.6214403845646652</v>
      </c>
      <c r="F3330" s="121">
        <v>6.9380683935523102</v>
      </c>
    </row>
    <row r="3331" spans="1:6">
      <c r="A3331" s="94">
        <v>45750</v>
      </c>
      <c r="B3331" s="10">
        <v>5424.97</v>
      </c>
      <c r="C3331" s="121">
        <v>0.55663269656383019</v>
      </c>
      <c r="D3331" s="121">
        <v>1.2601120680322486</v>
      </c>
      <c r="E3331" s="121">
        <v>2.1870985484642835</v>
      </c>
      <c r="F3331" s="121">
        <v>7.5603977278360102</v>
      </c>
    </row>
    <row r="3332" spans="1:6">
      <c r="A3332" s="94">
        <v>45751</v>
      </c>
      <c r="B3332" s="10">
        <v>5432.84</v>
      </c>
      <c r="C3332" s="121">
        <v>0.14506992665397345</v>
      </c>
      <c r="D3332" s="121">
        <v>1.4070100383390738</v>
      </c>
      <c r="E3332" s="121">
        <v>2.3353412973783572</v>
      </c>
      <c r="F3332" s="121">
        <v>7.6728851752684069</v>
      </c>
    </row>
    <row r="3333" spans="1:6">
      <c r="A3333" s="94">
        <v>45754</v>
      </c>
      <c r="B3333" s="10">
        <v>5435.28</v>
      </c>
      <c r="C3333" s="121">
        <v>4.491205336434323E-2</v>
      </c>
      <c r="D3333" s="121">
        <v>1.4525540088026645</v>
      </c>
      <c r="E3333" s="121">
        <v>2.3813022004724127</v>
      </c>
      <c r="F3333" s="121">
        <v>7.8120536989431555</v>
      </c>
    </row>
    <row r="3334" spans="1:6">
      <c r="A3334" s="94">
        <v>45755</v>
      </c>
      <c r="B3334" s="10">
        <v>5449.28</v>
      </c>
      <c r="C3334" s="121">
        <v>0.25757642660544366</v>
      </c>
      <c r="D3334" s="121">
        <v>1.7138718721184887</v>
      </c>
      <c r="E3334" s="121">
        <v>2.6450123001925174</v>
      </c>
      <c r="F3334" s="121">
        <v>8.1459548068793843</v>
      </c>
    </row>
    <row r="3335" spans="1:6">
      <c r="A3335" s="94">
        <v>45756</v>
      </c>
      <c r="B3335" s="10">
        <v>5444.09</v>
      </c>
      <c r="C3335" s="121">
        <v>-9.524194021961474E-2</v>
      </c>
      <c r="D3335" s="121">
        <v>1.6169976070749881</v>
      </c>
      <c r="E3335" s="121">
        <v>2.5472511989391489</v>
      </c>
      <c r="F3335" s="121">
        <v>7.9287887949406777</v>
      </c>
    </row>
    <row r="3336" spans="1:6">
      <c r="A3336" s="94">
        <v>45757</v>
      </c>
      <c r="B3336" s="10">
        <v>5453.07</v>
      </c>
      <c r="C3336" s="121">
        <v>0.16494951406018643</v>
      </c>
      <c r="D3336" s="121">
        <v>1.7846143508304158</v>
      </c>
      <c r="E3336" s="121">
        <v>2.7164023914738822</v>
      </c>
      <c r="F3336" s="121">
        <v>8.5045546256611093</v>
      </c>
    </row>
    <row r="3337" spans="1:6">
      <c r="A3337" s="94">
        <v>45758</v>
      </c>
      <c r="B3337" s="10">
        <v>5472.81</v>
      </c>
      <c r="C3337" s="121">
        <v>0.36199792043749568</v>
      </c>
      <c r="D3337" s="121">
        <v>2.1530725381057492</v>
      </c>
      <c r="E3337" s="121">
        <v>3.0882336320792181</v>
      </c>
      <c r="F3337" s="121">
        <v>9.0275038548427666</v>
      </c>
    </row>
    <row r="3338" spans="1:6">
      <c r="A3338" s="94">
        <v>45761</v>
      </c>
      <c r="B3338" s="10">
        <v>5487.85</v>
      </c>
      <c r="C3338" s="121">
        <v>0.27481312159567395</v>
      </c>
      <c r="D3338" s="121">
        <v>2.4338025855536127</v>
      </c>
      <c r="E3338" s="121">
        <v>3.3715336249213745</v>
      </c>
      <c r="F3338" s="121">
        <v>9.2653061224489797</v>
      </c>
    </row>
    <row r="3339" spans="1:6">
      <c r="A3339" s="94">
        <v>45762</v>
      </c>
      <c r="B3339" s="10">
        <v>5489.12</v>
      </c>
      <c r="C3339" s="121">
        <v>2.3142031943290675E-2</v>
      </c>
      <c r="D3339" s="121">
        <v>2.4575078488686675</v>
      </c>
      <c r="E3339" s="121">
        <v>3.3954558982531191</v>
      </c>
      <c r="F3339" s="121">
        <v>9.5879909041360669</v>
      </c>
    </row>
    <row r="3340" spans="1:6">
      <c r="A3340" s="94">
        <v>45763</v>
      </c>
      <c r="B3340" s="10">
        <v>5497.65</v>
      </c>
      <c r="C3340" s="121">
        <v>0.15539831521262926</v>
      </c>
      <c r="D3340" s="121">
        <v>2.6167250898746719</v>
      </c>
      <c r="E3340" s="121">
        <v>3.5561306947254234</v>
      </c>
      <c r="F3340" s="121">
        <v>9.9349706648109724</v>
      </c>
    </row>
    <row r="3341" spans="1:6">
      <c r="A3341" s="94">
        <v>45764</v>
      </c>
      <c r="B3341" s="10">
        <v>5506.35</v>
      </c>
      <c r="C3341" s="121">
        <v>0.15824943384901147</v>
      </c>
      <c r="D3341" s="121">
        <v>2.7791154763638026</v>
      </c>
      <c r="E3341" s="121">
        <v>3.7200076852657693</v>
      </c>
      <c r="F3341" s="121">
        <v>10.453500547618756</v>
      </c>
    </row>
    <row r="3342" spans="1:6">
      <c r="A3342" s="94">
        <v>45769</v>
      </c>
      <c r="B3342" s="10">
        <v>5522.35</v>
      </c>
      <c r="C3342" s="121">
        <v>0.29057361046791463</v>
      </c>
      <c r="D3342" s="121">
        <v>3.0777644630104684</v>
      </c>
      <c r="E3342" s="121">
        <v>4.0213906563744573</v>
      </c>
      <c r="F3342" s="121">
        <v>10.566854470245746</v>
      </c>
    </row>
    <row r="3343" spans="1:6">
      <c r="A3343" s="94">
        <v>45770</v>
      </c>
      <c r="B3343" s="10">
        <v>5524.42</v>
      </c>
      <c r="C3343" s="121">
        <v>3.7484042119739769E-2</v>
      </c>
      <c r="D3343" s="121">
        <v>3.116402175657873</v>
      </c>
      <c r="E3343" s="121">
        <v>4.0603820782616262</v>
      </c>
      <c r="F3343" s="121">
        <v>10.552520461867875</v>
      </c>
    </row>
    <row r="3344" spans="1:6">
      <c r="A3344" s="94">
        <v>45771</v>
      </c>
      <c r="B3344" s="10">
        <v>5553.82</v>
      </c>
      <c r="C3344" s="121">
        <v>0.53218256396145858</v>
      </c>
      <c r="D3344" s="121">
        <v>3.6651696886210949</v>
      </c>
      <c r="E3344" s="121">
        <v>4.6141732876738173</v>
      </c>
      <c r="F3344" s="121">
        <v>11.294983347294064</v>
      </c>
    </row>
    <row r="3345" spans="1:6">
      <c r="A3345" s="94">
        <v>45772</v>
      </c>
      <c r="B3345" s="10">
        <v>5554.84</v>
      </c>
      <c r="C3345" s="121">
        <v>1.8365737456393916E-2</v>
      </c>
      <c r="D3345" s="121">
        <v>3.6842085615198306</v>
      </c>
      <c r="E3345" s="121">
        <v>4.6333864520820001</v>
      </c>
      <c r="F3345" s="121">
        <v>11.502669717772696</v>
      </c>
    </row>
    <row r="3346" spans="1:6">
      <c r="A3346" s="94">
        <v>45775</v>
      </c>
      <c r="B3346" s="10">
        <v>5565.17</v>
      </c>
      <c r="C3346" s="121">
        <v>0.1859639521570422</v>
      </c>
      <c r="D3346" s="121">
        <v>3.8770238135235724</v>
      </c>
      <c r="E3346" s="121">
        <v>4.8279668328040426</v>
      </c>
      <c r="F3346" s="121">
        <v>11.29382873072915</v>
      </c>
    </row>
    <row r="3347" spans="1:6">
      <c r="A3347" s="94">
        <v>45776</v>
      </c>
      <c r="B3347" s="10">
        <v>5563.94</v>
      </c>
      <c r="C3347" s="121">
        <v>-2.2101750710223911E-2</v>
      </c>
      <c r="D3347" s="121">
        <v>3.854065172675103</v>
      </c>
      <c r="E3347" s="121">
        <v>4.8047980169000581</v>
      </c>
      <c r="F3347" s="121">
        <v>11.266115662814435</v>
      </c>
    </row>
    <row r="3348" spans="1:6">
      <c r="A3348" s="94">
        <v>45777</v>
      </c>
      <c r="B3348" s="10">
        <v>5571.69</v>
      </c>
      <c r="C3348" s="121">
        <v>0.13928978385819857</v>
      </c>
      <c r="D3348" s="121">
        <v>3.9987232755820834</v>
      </c>
      <c r="E3348" s="121">
        <v>4.950780393530807</v>
      </c>
      <c r="F3348" s="121">
        <v>11.925601091194714</v>
      </c>
    </row>
    <row r="3349" spans="1:6">
      <c r="A3349" s="94">
        <v>45779</v>
      </c>
      <c r="B3349" s="10">
        <v>5566.34</v>
      </c>
      <c r="C3349" s="121">
        <v>-9.6021135418511427E-2</v>
      </c>
      <c r="D3349" s="121">
        <v>-9.6021135418511427E-2</v>
      </c>
      <c r="E3349" s="121">
        <v>4.8500054625663536</v>
      </c>
      <c r="F3349" s="121">
        <v>11.80308112559505</v>
      </c>
    </row>
    <row r="3350" spans="1:6">
      <c r="A3350" s="94">
        <v>45782</v>
      </c>
      <c r="B3350" s="10">
        <v>5563.66</v>
      </c>
      <c r="C3350" s="121">
        <v>-4.8146537940552125E-2</v>
      </c>
      <c r="D3350" s="121">
        <v>-0.1441214425066728</v>
      </c>
      <c r="E3350" s="121">
        <v>4.7995238149056485</v>
      </c>
      <c r="F3350" s="121">
        <v>11.38949062821586</v>
      </c>
    </row>
    <row r="3351" spans="1:6">
      <c r="A3351" s="94">
        <v>45783</v>
      </c>
      <c r="B3351" s="10">
        <v>5580.14</v>
      </c>
      <c r="C3351" s="121">
        <v>0.29620789192725816</v>
      </c>
      <c r="D3351" s="121">
        <v>0.15165955033393796</v>
      </c>
      <c r="E3351" s="121">
        <v>5.1099482751475911</v>
      </c>
      <c r="F3351" s="121">
        <v>11.700649769197824</v>
      </c>
    </row>
    <row r="3352" spans="1:6">
      <c r="A3352" s="94">
        <v>45784</v>
      </c>
      <c r="B3352" s="10">
        <v>5573.2</v>
      </c>
      <c r="C3352" s="121">
        <v>-0.12436963947142221</v>
      </c>
      <c r="D3352" s="121">
        <v>2.7101292426534584E-2</v>
      </c>
      <c r="E3352" s="121">
        <v>4.9792234114292011</v>
      </c>
      <c r="F3352" s="121">
        <v>11.463331220012684</v>
      </c>
    </row>
    <row r="3353" spans="1:6">
      <c r="A3353" s="94">
        <v>45785</v>
      </c>
      <c r="B3353" s="10">
        <v>5582.56</v>
      </c>
      <c r="C3353" s="121">
        <v>0.16794660159336061</v>
      </c>
      <c r="D3353" s="121">
        <v>0.19509340971950451</v>
      </c>
      <c r="E3353" s="121">
        <v>5.1555324495277777</v>
      </c>
      <c r="F3353" s="121">
        <v>11.635794260392075</v>
      </c>
    </row>
    <row r="3354" spans="1:6">
      <c r="A3354" s="94">
        <v>45786</v>
      </c>
      <c r="B3354" s="10">
        <v>5588.5</v>
      </c>
      <c r="C3354" s="121">
        <v>0.10640279728295621</v>
      </c>
      <c r="D3354" s="121">
        <v>0.30170379184772944</v>
      </c>
      <c r="E3354" s="121">
        <v>5.267420877551876</v>
      </c>
      <c r="F3354" s="121">
        <v>11.667712375464067</v>
      </c>
    </row>
    <row r="3355" spans="1:6">
      <c r="A3355" s="94">
        <v>45789</v>
      </c>
      <c r="B3355" s="10">
        <v>5575.84</v>
      </c>
      <c r="C3355" s="121">
        <v>-0.22653663773820609</v>
      </c>
      <c r="D3355" s="121">
        <v>7.4483684483528378E-2</v>
      </c>
      <c r="E3355" s="121">
        <v>5.0289516016621461</v>
      </c>
      <c r="F3355" s="121">
        <v>11.450152808620452</v>
      </c>
    </row>
    <row r="3356" spans="1:6">
      <c r="A3356" s="94">
        <v>45790</v>
      </c>
      <c r="B3356" s="10">
        <v>5598.67</v>
      </c>
      <c r="C3356" s="121">
        <v>0.4094450342907896</v>
      </c>
      <c r="D3356" s="121">
        <v>0.48423368852179571</v>
      </c>
      <c r="E3356" s="121">
        <v>5.4589874285628337</v>
      </c>
      <c r="F3356" s="121">
        <v>11.961755977378342</v>
      </c>
    </row>
    <row r="3357" spans="1:6">
      <c r="A3357" s="94">
        <v>45791</v>
      </c>
      <c r="B3357" s="10">
        <v>5597.81</v>
      </c>
      <c r="C3357" s="121">
        <v>-1.5360791045004873E-2</v>
      </c>
      <c r="D3357" s="121">
        <v>0.46879851535173156</v>
      </c>
      <c r="E3357" s="121">
        <v>5.4427880938657358</v>
      </c>
      <c r="F3357" s="121">
        <v>11.921056788168528</v>
      </c>
    </row>
    <row r="3358" spans="1:6">
      <c r="A3358" s="94">
        <v>45792</v>
      </c>
      <c r="B3358" s="10">
        <v>5598.26</v>
      </c>
      <c r="C3358" s="121">
        <v>8.0388580534052068E-3</v>
      </c>
      <c r="D3358" s="121">
        <v>0.47687505945235298</v>
      </c>
      <c r="E3358" s="121">
        <v>5.4512644899281648</v>
      </c>
      <c r="F3358" s="121">
        <v>11.555790249783282</v>
      </c>
    </row>
    <row r="3359" spans="1:6">
      <c r="A3359" s="94">
        <v>45793</v>
      </c>
      <c r="B3359" s="10">
        <v>5604.6</v>
      </c>
      <c r="C3359" s="121">
        <v>0.11324947394368845</v>
      </c>
      <c r="D3359" s="121">
        <v>0.59066459189223153</v>
      </c>
      <c r="E3359" s="121">
        <v>5.5706874922299754</v>
      </c>
      <c r="F3359" s="121">
        <v>11.642971966749748</v>
      </c>
    </row>
    <row r="3360" spans="1:6">
      <c r="A3360" s="94">
        <v>45796</v>
      </c>
      <c r="B3360" s="10">
        <v>5616.6</v>
      </c>
      <c r="C3360" s="121">
        <v>0.21410983834706521</v>
      </c>
      <c r="D3360" s="121">
        <v>0.80603910124219524</v>
      </c>
      <c r="E3360" s="121">
        <v>5.7967247205614969</v>
      </c>
      <c r="F3360" s="121">
        <v>11.933293608167705</v>
      </c>
    </row>
    <row r="3361" spans="1:6">
      <c r="A3361" s="94">
        <v>45797</v>
      </c>
      <c r="B3361" s="10">
        <v>5619.67</v>
      </c>
      <c r="C3361" s="121">
        <v>5.4659402485479625E-2</v>
      </c>
      <c r="D3361" s="121">
        <v>0.86113907988421001</v>
      </c>
      <c r="E3361" s="121">
        <v>5.8545525781429575</v>
      </c>
      <c r="F3361" s="121">
        <v>12.009654922236424</v>
      </c>
    </row>
    <row r="3362" spans="1:6">
      <c r="A3362" s="94">
        <v>45798</v>
      </c>
      <c r="B3362" s="10">
        <v>5617.58</v>
      </c>
      <c r="C3362" s="121">
        <v>-3.7190795900832185E-2</v>
      </c>
      <c r="D3362" s="121">
        <v>0.82362801950575104</v>
      </c>
      <c r="E3362" s="121">
        <v>5.8151844275418973</v>
      </c>
      <c r="F3362" s="121">
        <v>11.953270264399274</v>
      </c>
    </row>
    <row r="3363" spans="1:6">
      <c r="A3363" s="94">
        <v>45799</v>
      </c>
      <c r="B3363" s="10">
        <v>5617.97</v>
      </c>
      <c r="C3363" s="121">
        <v>6.942491250683247E-3</v>
      </c>
      <c r="D3363" s="121">
        <v>0.83062769105963774</v>
      </c>
      <c r="E3363" s="121">
        <v>5.8225306374626751</v>
      </c>
      <c r="F3363" s="121">
        <v>12.35108601963455</v>
      </c>
    </row>
    <row r="3364" spans="1:6">
      <c r="A3364" s="94">
        <v>45800</v>
      </c>
      <c r="B3364" s="10">
        <v>5633.42</v>
      </c>
      <c r="C3364" s="121">
        <v>0.27501036851389493</v>
      </c>
      <c r="D3364" s="121">
        <v>1.1079223718476916</v>
      </c>
      <c r="E3364" s="121">
        <v>6.1135535689394782</v>
      </c>
      <c r="F3364" s="121">
        <v>12.913648444421266</v>
      </c>
    </row>
    <row r="3365" spans="1:6">
      <c r="A3365" s="94">
        <v>45803</v>
      </c>
      <c r="B3365" s="10">
        <v>5638</v>
      </c>
      <c r="C3365" s="121">
        <v>8.1300524370631067E-2</v>
      </c>
      <c r="D3365" s="121">
        <v>1.190123642916241</v>
      </c>
      <c r="E3365" s="121">
        <v>6.1998244444193329</v>
      </c>
      <c r="F3365" s="121">
        <v>12.981443629513855</v>
      </c>
    </row>
    <row r="3366" spans="1:6">
      <c r="A3366" s="94">
        <v>45804</v>
      </c>
      <c r="B3366" s="10">
        <v>5642.63</v>
      </c>
      <c r="C3366" s="121">
        <v>8.2121319616890176E-2</v>
      </c>
      <c r="D3366" s="121">
        <v>1.2732223077737803</v>
      </c>
      <c r="E3366" s="121">
        <v>6.2870371416839044</v>
      </c>
      <c r="F3366" s="121">
        <v>12.974612581588119</v>
      </c>
    </row>
    <row r="3367" spans="1:6">
      <c r="A3367" s="94">
        <v>45805</v>
      </c>
      <c r="B3367" s="10">
        <v>5635.76</v>
      </c>
      <c r="C3367" s="121">
        <v>-0.1217517363357179</v>
      </c>
      <c r="D3367" s="121">
        <v>1.149920401170923</v>
      </c>
      <c r="E3367" s="121">
        <v>6.1576308284641224</v>
      </c>
      <c r="F3367" s="121">
        <v>12.861468463128212</v>
      </c>
    </row>
    <row r="3368" spans="1:6">
      <c r="A3368" s="94">
        <v>45806</v>
      </c>
      <c r="B3368" s="10">
        <v>5641.74</v>
      </c>
      <c r="C3368" s="121">
        <v>0.10610813803284547</v>
      </c>
      <c r="D3368" s="121">
        <v>1.2572486983303044</v>
      </c>
      <c r="E3368" s="121">
        <v>6.2702727139159808</v>
      </c>
      <c r="F3368" s="121">
        <v>13.129388928770513</v>
      </c>
    </row>
    <row r="3369" spans="1:6">
      <c r="A3369" s="94">
        <v>45807</v>
      </c>
      <c r="B3369" s="10">
        <v>5634.85</v>
      </c>
      <c r="C3369" s="121">
        <v>-0.12212544356882127</v>
      </c>
      <c r="D3369" s="121">
        <v>1.133587834211891</v>
      </c>
      <c r="E3369" s="121">
        <v>6.1404896719823299</v>
      </c>
      <c r="F3369" s="121">
        <v>12.883935797680968</v>
      </c>
    </row>
    <row r="3370" spans="1:6">
      <c r="A3370" s="94">
        <v>45810</v>
      </c>
      <c r="B3370" s="10">
        <v>5644.52</v>
      </c>
      <c r="C3370" s="121">
        <v>0.17161060187937949</v>
      </c>
      <c r="D3370" s="121">
        <v>0.17161060187937949</v>
      </c>
      <c r="E3370" s="121">
        <v>6.3226380051461195</v>
      </c>
      <c r="F3370" s="121">
        <v>13.077656599328492</v>
      </c>
    </row>
    <row r="3371" spans="1:6">
      <c r="A3371" s="94">
        <v>45811</v>
      </c>
      <c r="B3371" s="10">
        <v>5650.66</v>
      </c>
      <c r="C3371" s="121">
        <v>0.10877807147462448</v>
      </c>
      <c r="D3371" s="121">
        <v>0.280575348057166</v>
      </c>
      <c r="E3371" s="121">
        <v>6.4382937203090629</v>
      </c>
      <c r="F3371" s="121">
        <v>13.274637864190542</v>
      </c>
    </row>
    <row r="3372" spans="1:6">
      <c r="A3372" s="94">
        <v>45812</v>
      </c>
      <c r="B3372" s="10">
        <v>5659.26</v>
      </c>
      <c r="C3372" s="121">
        <v>0.15219461089501785</v>
      </c>
      <c r="D3372" s="121">
        <v>0.43319697951142988</v>
      </c>
      <c r="E3372" s="121">
        <v>6.6002870672799974</v>
      </c>
      <c r="F3372" s="121">
        <v>13.504146652092386</v>
      </c>
    </row>
    <row r="3373" spans="1:6">
      <c r="A3373" s="94">
        <v>45813</v>
      </c>
      <c r="B3373" s="10">
        <v>5659.49</v>
      </c>
      <c r="C3373" s="121">
        <v>4.0641355936843482E-3</v>
      </c>
      <c r="D3373" s="121">
        <v>0.43727872081775754</v>
      </c>
      <c r="E3373" s="121">
        <v>6.604619447489668</v>
      </c>
      <c r="F3373" s="121">
        <v>13.205875234283271</v>
      </c>
    </row>
    <row r="3374" spans="1:6">
      <c r="A3374" s="94">
        <v>45814</v>
      </c>
      <c r="B3374" s="10">
        <v>5651.34</v>
      </c>
      <c r="C3374" s="121">
        <v>-0.14400590865960572</v>
      </c>
      <c r="D3374" s="121">
        <v>0.29264310496286416</v>
      </c>
      <c r="E3374" s="121">
        <v>6.4511024965812069</v>
      </c>
      <c r="F3374" s="121">
        <v>12.957669906017522</v>
      </c>
    </row>
    <row r="3375" spans="1:6">
      <c r="A3375" s="94">
        <v>45817</v>
      </c>
      <c r="B3375" s="10">
        <v>5655.84</v>
      </c>
      <c r="C3375" s="121">
        <v>7.962713268003796E-2</v>
      </c>
      <c r="D3375" s="121">
        <v>0.37250326095636943</v>
      </c>
      <c r="E3375" s="121">
        <v>6.5358664572055192</v>
      </c>
      <c r="F3375" s="121">
        <v>13.522757380392282</v>
      </c>
    </row>
    <row r="3376" spans="1:6">
      <c r="A3376" s="94">
        <v>45818</v>
      </c>
      <c r="B3376" s="10">
        <v>5658.31</v>
      </c>
      <c r="C3376" s="121">
        <v>4.3671673880463224E-2</v>
      </c>
      <c r="D3376" s="121">
        <v>0.41633761324613161</v>
      </c>
      <c r="E3376" s="121">
        <v>6.5823924533704226</v>
      </c>
      <c r="F3376" s="121">
        <v>13.504215553919586</v>
      </c>
    </row>
    <row r="3377" spans="1:6">
      <c r="A3377" s="94">
        <v>45819</v>
      </c>
      <c r="B3377" s="10">
        <v>5665.35</v>
      </c>
      <c r="C3377" s="121">
        <v>0.12441877521733868</v>
      </c>
      <c r="D3377" s="121">
        <v>0.54127439062263694</v>
      </c>
      <c r="E3377" s="121">
        <v>6.7150009606582239</v>
      </c>
      <c r="F3377" s="121">
        <v>13.553183301397432</v>
      </c>
    </row>
    <row r="3378" spans="1:6">
      <c r="A3378" s="94">
        <v>45820</v>
      </c>
      <c r="B3378" s="10">
        <v>5678.63</v>
      </c>
      <c r="C3378" s="121">
        <v>0.23440740642677316</v>
      </c>
      <c r="D3378" s="121">
        <v>0.77695058431013209</v>
      </c>
      <c r="E3378" s="121">
        <v>6.9651488266784245</v>
      </c>
      <c r="F3378" s="121">
        <v>13.883045181163855</v>
      </c>
    </row>
    <row r="3379" spans="1:6">
      <c r="A3379" s="94">
        <v>45821</v>
      </c>
      <c r="B3379" s="10">
        <v>5668.52</v>
      </c>
      <c r="C3379" s="121">
        <v>-0.17803589950392551</v>
      </c>
      <c r="D3379" s="121">
        <v>0.59753143384473351</v>
      </c>
      <c r="E3379" s="121">
        <v>6.7747124618091403</v>
      </c>
      <c r="F3379" s="121">
        <v>13.64519407928373</v>
      </c>
    </row>
    <row r="3380" spans="1:6">
      <c r="A3380" s="94">
        <v>45824</v>
      </c>
      <c r="B3380" s="10">
        <v>5684.74</v>
      </c>
      <c r="C3380" s="121">
        <v>0.28614170894694091</v>
      </c>
      <c r="D3380" s="121">
        <v>0.88538292944797536</v>
      </c>
      <c r="E3380" s="121">
        <v>7.0802394487705422</v>
      </c>
      <c r="F3380" s="121">
        <v>13.881337631039624</v>
      </c>
    </row>
    <row r="3381" spans="1:6">
      <c r="A3381" s="94">
        <v>45825</v>
      </c>
      <c r="B3381" s="10">
        <v>5675.08</v>
      </c>
      <c r="C3381" s="121">
        <v>-0.16992861590855446</v>
      </c>
      <c r="D3381" s="121">
        <v>0.71394979458192509</v>
      </c>
      <c r="E3381" s="121">
        <v>6.8982794799636871</v>
      </c>
      <c r="F3381" s="121">
        <v>13.752082084750628</v>
      </c>
    </row>
    <row r="3382" spans="1:6">
      <c r="A3382" s="94">
        <v>45826</v>
      </c>
      <c r="B3382" s="10">
        <v>5673.75</v>
      </c>
      <c r="C3382" s="121">
        <v>-2.3435792975601277E-2</v>
      </c>
      <c r="D3382" s="121">
        <v>0.69034668181051639</v>
      </c>
      <c r="E3382" s="121">
        <v>6.8732270204902912</v>
      </c>
      <c r="F3382" s="121">
        <v>13.558806399122547</v>
      </c>
    </row>
    <row r="3383" spans="1:6">
      <c r="A3383" s="94">
        <v>45828</v>
      </c>
      <c r="B3383" s="10">
        <v>5670.49</v>
      </c>
      <c r="C3383" s="121">
        <v>-5.7457589777487605E-2</v>
      </c>
      <c r="D3383" s="121">
        <v>0.63249243546854572</v>
      </c>
      <c r="E3383" s="121">
        <v>6.8118202401268757</v>
      </c>
      <c r="F3383" s="121">
        <v>13.33817027638533</v>
      </c>
    </row>
    <row r="3384" spans="1:6">
      <c r="A3384" s="94">
        <v>45831</v>
      </c>
      <c r="B3384" s="10">
        <v>5675.62</v>
      </c>
      <c r="C3384" s="121">
        <v>9.0468372221796933E-2</v>
      </c>
      <c r="D3384" s="121">
        <v>0.7235330133011475</v>
      </c>
      <c r="E3384" s="121">
        <v>6.9084511552386152</v>
      </c>
      <c r="F3384" s="121">
        <v>13.239040955134307</v>
      </c>
    </row>
    <row r="3385" spans="1:6">
      <c r="A3385" s="94">
        <v>45832</v>
      </c>
      <c r="B3385" s="10">
        <v>5702.96</v>
      </c>
      <c r="C3385" s="121">
        <v>0.48170948724544083</v>
      </c>
      <c r="D3385" s="121">
        <v>1.2087278277150171</v>
      </c>
      <c r="E3385" s="121">
        <v>7.4234393071205496</v>
      </c>
      <c r="F3385" s="121">
        <v>13.703535341451921</v>
      </c>
    </row>
    <row r="3386" spans="1:6">
      <c r="A3386" s="94">
        <v>45833</v>
      </c>
      <c r="B3386" s="10">
        <v>5699.24</v>
      </c>
      <c r="C3386" s="121">
        <v>-6.5229284441770119E-2</v>
      </c>
      <c r="D3386" s="121">
        <v>1.1427100987603911</v>
      </c>
      <c r="E3386" s="121">
        <v>7.3533677663377928</v>
      </c>
      <c r="F3386" s="121">
        <v>13.55058257224373</v>
      </c>
    </row>
    <row r="3387" spans="1:6">
      <c r="A3387" s="94">
        <v>45834</v>
      </c>
      <c r="B3387" s="10">
        <v>5724.17</v>
      </c>
      <c r="C3387" s="121">
        <v>0.43742674461859643</v>
      </c>
      <c r="D3387" s="121">
        <v>1.5851353629644072</v>
      </c>
      <c r="E3387" s="121">
        <v>7.8229601081964972</v>
      </c>
      <c r="F3387" s="121">
        <v>13.930608686652368</v>
      </c>
    </row>
    <row r="3388" spans="1:6">
      <c r="A3388" s="94">
        <v>45835</v>
      </c>
      <c r="B3388" s="10">
        <v>5722.23</v>
      </c>
      <c r="C3388" s="121">
        <v>-3.3891376391692596E-2</v>
      </c>
      <c r="D3388" s="121">
        <v>1.5507067623805382</v>
      </c>
      <c r="E3388" s="121">
        <v>7.7864174229495653</v>
      </c>
      <c r="F3388" s="121">
        <v>13.62490989998153</v>
      </c>
    </row>
    <row r="3389" spans="1:6">
      <c r="A3389" s="94">
        <v>45838</v>
      </c>
      <c r="B3389" s="10">
        <v>5754.31</v>
      </c>
      <c r="C3389" s="121">
        <v>0.56062059721473378</v>
      </c>
      <c r="D3389" s="121">
        <v>2.1200209411075699</v>
      </c>
      <c r="E3389" s="121">
        <v>8.3906902800224614</v>
      </c>
      <c r="F3389" s="121">
        <v>14.408216906611425</v>
      </c>
    </row>
    <row r="3390" spans="1:6">
      <c r="A3390" s="94">
        <v>45839</v>
      </c>
      <c r="B3390" s="10">
        <v>5748.82</v>
      </c>
      <c r="C3390" s="121">
        <v>-9.5406747290305294E-2</v>
      </c>
      <c r="D3390" s="121">
        <v>-9.5406747290305294E-2</v>
      </c>
      <c r="E3390" s="121">
        <v>8.2872782480607921</v>
      </c>
      <c r="F3390" s="121">
        <v>14.34908094195244</v>
      </c>
    </row>
    <row r="3391" spans="1:6">
      <c r="A3391" s="94">
        <v>45840</v>
      </c>
      <c r="B3391" s="10">
        <v>5740.67</v>
      </c>
      <c r="C3391" s="121">
        <v>-0.14176822373982434</v>
      </c>
      <c r="D3391" s="121">
        <v>-0.23703971457916806</v>
      </c>
      <c r="E3391" s="121">
        <v>8.1337612971523079</v>
      </c>
      <c r="F3391" s="121">
        <v>13.967532970294494</v>
      </c>
    </row>
    <row r="3392" spans="1:6">
      <c r="A3392" s="94">
        <v>45841</v>
      </c>
      <c r="B3392" s="10">
        <v>5747.74</v>
      </c>
      <c r="C3392" s="121">
        <v>0.12315635631381383</v>
      </c>
      <c r="D3392" s="121">
        <v>-0.11417528774084751</v>
      </c>
      <c r="E3392" s="121">
        <v>8.2669348975109571</v>
      </c>
      <c r="F3392" s="121">
        <v>13.927176864680568</v>
      </c>
    </row>
    <row r="3393" spans="1:6">
      <c r="A3393" s="94">
        <v>45842</v>
      </c>
      <c r="B3393" s="10">
        <v>5747.61</v>
      </c>
      <c r="C3393" s="121">
        <v>-2.2617585346607072E-3</v>
      </c>
      <c r="D3393" s="121">
        <v>-0.11643446390620094</v>
      </c>
      <c r="E3393" s="121">
        <v>8.2644861608706996</v>
      </c>
      <c r="F3393" s="121">
        <v>13.750089058826308</v>
      </c>
    </row>
    <row r="3394" spans="1:6">
      <c r="A3394" s="94">
        <v>45845</v>
      </c>
      <c r="B3394" s="10">
        <v>5727.67</v>
      </c>
      <c r="C3394" s="121">
        <v>-0.34692680957822963</v>
      </c>
      <c r="D3394" s="121">
        <v>-0.46295733111355597</v>
      </c>
      <c r="E3394" s="121">
        <v>7.8888876331265179</v>
      </c>
      <c r="F3394" s="121">
        <v>13.190361664832096</v>
      </c>
    </row>
    <row r="3395" spans="1:6">
      <c r="A3395" s="94">
        <v>45846</v>
      </c>
      <c r="B3395" s="10">
        <v>5723.92</v>
      </c>
      <c r="C3395" s="121">
        <v>-6.5471649030057755E-2</v>
      </c>
      <c r="D3395" s="121">
        <v>-0.52812587434463154</v>
      </c>
      <c r="E3395" s="121">
        <v>7.8182509992729132</v>
      </c>
      <c r="F3395" s="121">
        <v>13.142861660954086</v>
      </c>
    </row>
    <row r="3396" spans="1:6">
      <c r="A3396" s="94">
        <v>45847</v>
      </c>
      <c r="B3396" s="10">
        <v>5717.35</v>
      </c>
      <c r="C3396" s="121">
        <v>-0.11478147842736153</v>
      </c>
      <c r="D3396" s="121">
        <v>-0.64230116208546795</v>
      </c>
      <c r="E3396" s="121">
        <v>7.694495616761432</v>
      </c>
      <c r="F3396" s="121">
        <v>12.940439763189238</v>
      </c>
    </row>
    <row r="3397" spans="1:6">
      <c r="A3397" s="94">
        <v>45848</v>
      </c>
      <c r="B3397" s="10">
        <v>5706.93</v>
      </c>
      <c r="C3397" s="121">
        <v>-0.18225226722170529</v>
      </c>
      <c r="D3397" s="121">
        <v>-0.82338282087687231</v>
      </c>
      <c r="E3397" s="121">
        <v>7.4982199568269126</v>
      </c>
      <c r="F3397" s="121">
        <v>12.458913665492211</v>
      </c>
    </row>
    <row r="3398" spans="1:6">
      <c r="A3398" s="94">
        <v>45849</v>
      </c>
      <c r="B3398" s="10">
        <v>5702.62</v>
      </c>
      <c r="C3398" s="121">
        <v>-7.5522215972512186E-2</v>
      </c>
      <c r="D3398" s="121">
        <v>-0.8982831998971319</v>
      </c>
      <c r="E3398" s="121">
        <v>7.4170349189844886</v>
      </c>
      <c r="F3398" s="121">
        <v>12.090810810810805</v>
      </c>
    </row>
    <row r="3399" spans="1:6">
      <c r="A3399" s="94">
        <v>45852</v>
      </c>
      <c r="B3399" s="10">
        <v>5705.92</v>
      </c>
      <c r="C3399" s="121">
        <v>5.7868137803329667E-2</v>
      </c>
      <c r="D3399" s="121">
        <v>-0.84093488185378318</v>
      </c>
      <c r="E3399" s="121">
        <v>7.4791951567756643</v>
      </c>
      <c r="F3399" s="121">
        <v>12.00552772499568</v>
      </c>
    </row>
    <row r="3400" spans="1:6">
      <c r="A3400" s="94">
        <v>45853</v>
      </c>
      <c r="B3400" s="10">
        <v>5705.9</v>
      </c>
      <c r="C3400" s="121">
        <v>-3.5051315125933513E-4</v>
      </c>
      <c r="D3400" s="121">
        <v>-0.84128244741769054</v>
      </c>
      <c r="E3400" s="121">
        <v>7.4788184280617731</v>
      </c>
      <c r="F3400" s="121">
        <v>11.985790547966712</v>
      </c>
    </row>
    <row r="3401" spans="1:6">
      <c r="A3401" s="94">
        <v>45854</v>
      </c>
      <c r="B3401" s="10">
        <v>5705.95</v>
      </c>
      <c r="C3401" s="121">
        <v>8.7628594962474438E-4</v>
      </c>
      <c r="D3401" s="121">
        <v>-0.84041353350793324</v>
      </c>
      <c r="E3401" s="121">
        <v>7.4797602498464899</v>
      </c>
      <c r="F3401" s="121">
        <v>11.878301379962108</v>
      </c>
    </row>
    <row r="3402" spans="1:6">
      <c r="A3402" s="94">
        <v>45855</v>
      </c>
      <c r="B3402" s="10">
        <v>5707.33</v>
      </c>
      <c r="C3402" s="121">
        <v>2.4185280277611021E-2</v>
      </c>
      <c r="D3402" s="121">
        <v>-0.81643150959890276</v>
      </c>
      <c r="E3402" s="121">
        <v>7.5057545311046026</v>
      </c>
      <c r="F3402" s="121">
        <v>12.067083204065376</v>
      </c>
    </row>
    <row r="3403" spans="1:6">
      <c r="A3403" s="94">
        <v>45856</v>
      </c>
      <c r="B3403" s="10">
        <v>5702.35</v>
      </c>
      <c r="C3403" s="121">
        <v>-8.7256212624808871E-2</v>
      </c>
      <c r="D3403" s="121">
        <v>-0.90297533500975913</v>
      </c>
      <c r="E3403" s="121">
        <v>7.4119490813470357</v>
      </c>
      <c r="F3403" s="121">
        <v>12.135096602920225</v>
      </c>
    </row>
    <row r="3404" spans="1:6">
      <c r="A3404" s="94">
        <v>45859</v>
      </c>
      <c r="B3404" s="10">
        <v>5708.54</v>
      </c>
      <c r="C3404" s="121">
        <v>0.10855173744157565</v>
      </c>
      <c r="D3404" s="121">
        <v>-0.79540379298300712</v>
      </c>
      <c r="E3404" s="121">
        <v>7.5285466182946958</v>
      </c>
      <c r="F3404" s="121">
        <v>12.270067752942682</v>
      </c>
    </row>
    <row r="3405" spans="1:6">
      <c r="A3405" s="94">
        <v>45860</v>
      </c>
      <c r="B3405" s="10">
        <v>5711.02</v>
      </c>
      <c r="C3405" s="121">
        <v>4.344368262287901E-2</v>
      </c>
      <c r="D3405" s="121">
        <v>-0.75230566305951596</v>
      </c>
      <c r="E3405" s="121">
        <v>7.5752609788165559</v>
      </c>
      <c r="F3405" s="121">
        <v>12.146585343822046</v>
      </c>
    </row>
    <row r="3406" spans="1:6">
      <c r="A3406" s="94">
        <v>45861</v>
      </c>
      <c r="B3406" s="10">
        <v>5724.76</v>
      </c>
      <c r="C3406" s="121">
        <v>0.24058749575381899</v>
      </c>
      <c r="D3406" s="121">
        <v>-0.51352812066086662</v>
      </c>
      <c r="E3406" s="121">
        <v>7.83407360525612</v>
      </c>
      <c r="F3406" s="121">
        <v>12.421031960331884</v>
      </c>
    </row>
    <row r="3407" spans="1:6">
      <c r="A3407" s="94">
        <v>45862</v>
      </c>
      <c r="B3407" s="10">
        <v>5718.34</v>
      </c>
      <c r="C3407" s="121">
        <v>-0.11214443924286721</v>
      </c>
      <c r="D3407" s="121">
        <v>-0.62509666667246444</v>
      </c>
      <c r="E3407" s="121">
        <v>7.7131436880987669</v>
      </c>
      <c r="F3407" s="121">
        <v>12.34216942266475</v>
      </c>
    </row>
    <row r="3408" spans="1:6">
      <c r="A3408" s="94">
        <v>45863</v>
      </c>
      <c r="B3408" s="10">
        <v>5713.39</v>
      </c>
      <c r="C3408" s="121">
        <v>-8.6563583137755362E-2</v>
      </c>
      <c r="D3408" s="121">
        <v>-0.71111914373748197</v>
      </c>
      <c r="E3408" s="121">
        <v>7.6199033314120257</v>
      </c>
      <c r="F3408" s="121">
        <v>12.424266871835643</v>
      </c>
    </row>
    <row r="3409" spans="1:6">
      <c r="A3409" s="94">
        <v>45866</v>
      </c>
      <c r="B3409" s="10">
        <v>5701.61</v>
      </c>
      <c r="C3409" s="121">
        <v>-0.20618231907852946</v>
      </c>
      <c r="D3409" s="121">
        <v>-0.91583526087403166</v>
      </c>
      <c r="E3409" s="121">
        <v>7.3980101189332625</v>
      </c>
      <c r="F3409" s="121">
        <v>11.889296199193033</v>
      </c>
    </row>
    <row r="3410" spans="1:6">
      <c r="A3410" s="94">
        <v>45867</v>
      </c>
      <c r="B3410" s="10">
        <v>5707.15</v>
      </c>
      <c r="C3410" s="121">
        <v>9.716553745344747E-2</v>
      </c>
      <c r="D3410" s="121">
        <v>-0.81955959967399128</v>
      </c>
      <c r="E3410" s="121">
        <v>7.5023639726796265</v>
      </c>
      <c r="F3410" s="121">
        <v>12.037809558397704</v>
      </c>
    </row>
    <row r="3411" spans="1:6">
      <c r="A3411" s="94">
        <v>45868</v>
      </c>
      <c r="B3411" s="10">
        <v>5705.91</v>
      </c>
      <c r="C3411" s="121">
        <v>-2.1727131755777673E-2</v>
      </c>
      <c r="D3411" s="121">
        <v>-0.84110866463573686</v>
      </c>
      <c r="E3411" s="121">
        <v>7.4790067924187076</v>
      </c>
      <c r="F3411" s="121">
        <v>12.040080585303791</v>
      </c>
    </row>
    <row r="3412" spans="1:6">
      <c r="A3412" s="94">
        <v>45869</v>
      </c>
      <c r="B3412" s="10">
        <v>5702.46</v>
      </c>
      <c r="C3412" s="121">
        <v>-6.046362455769394E-2</v>
      </c>
      <c r="D3412" s="121">
        <v>-0.90106372440832416</v>
      </c>
      <c r="E3412" s="121">
        <v>7.4140210892734038</v>
      </c>
      <c r="F3412" s="121">
        <v>11.695113781931997</v>
      </c>
    </row>
    <row r="3413" spans="1:6">
      <c r="A3413" s="94">
        <v>45870</v>
      </c>
      <c r="B3413" s="10">
        <v>5724.24</v>
      </c>
      <c r="C3413" s="121">
        <v>0.38194042571100262</v>
      </c>
      <c r="D3413" s="121">
        <v>0.38194042571100262</v>
      </c>
      <c r="E3413" s="121">
        <v>7.824278658695083</v>
      </c>
      <c r="F3413" s="121">
        <v>11.733038722346055</v>
      </c>
    </row>
    <row r="3414" spans="1:6">
      <c r="A3414" s="94">
        <v>45873</v>
      </c>
      <c r="B3414" s="10">
        <v>5737</v>
      </c>
      <c r="C3414" s="121">
        <v>0.22291168783978854</v>
      </c>
      <c r="D3414" s="121">
        <v>0.6057035034002789</v>
      </c>
      <c r="E3414" s="121">
        <v>8.0646315781542697</v>
      </c>
      <c r="F3414" s="121">
        <v>12.011402241399495</v>
      </c>
    </row>
    <row r="3415" spans="1:6">
      <c r="A3415" s="94">
        <v>45874</v>
      </c>
      <c r="B3415" s="10">
        <v>5739.94</v>
      </c>
      <c r="C3415" s="121">
        <v>5.1246295973506051E-2</v>
      </c>
      <c r="D3415" s="121">
        <v>0.65726019998386676</v>
      </c>
      <c r="E3415" s="121">
        <v>8.1200106990954701</v>
      </c>
      <c r="F3415" s="121">
        <v>12.390276377235843</v>
      </c>
    </row>
    <row r="3416" spans="1:6">
      <c r="A3416" s="94">
        <v>45875</v>
      </c>
      <c r="B3416" s="10">
        <v>5763.53</v>
      </c>
      <c r="C3416" s="121">
        <v>0.41097990571330456</v>
      </c>
      <c r="D3416" s="121">
        <v>1.0709413130473466</v>
      </c>
      <c r="E3416" s="121">
        <v>8.5643622171238221</v>
      </c>
      <c r="F3416" s="121">
        <v>12.975391937399783</v>
      </c>
    </row>
    <row r="3417" spans="1:6">
      <c r="A3417" s="94">
        <v>45876</v>
      </c>
      <c r="B3417" s="10">
        <v>5777.69</v>
      </c>
      <c r="C3417" s="121">
        <v>0.24568276733183403</v>
      </c>
      <c r="D3417" s="121">
        <v>1.3192551986335621</v>
      </c>
      <c r="E3417" s="121">
        <v>8.8310861465550126</v>
      </c>
      <c r="F3417" s="121">
        <v>13.015472487921276</v>
      </c>
    </row>
    <row r="3418" spans="1:6">
      <c r="A3418" s="94">
        <v>45877</v>
      </c>
      <c r="B3418" s="10">
        <v>5781.96</v>
      </c>
      <c r="C3418" s="121">
        <v>7.3904968940885496E-2</v>
      </c>
      <c r="D3418" s="121">
        <v>1.3941351627192455</v>
      </c>
      <c r="E3418" s="121">
        <v>8.9115177269696311</v>
      </c>
      <c r="F3418" s="121">
        <v>12.764824620425363</v>
      </c>
    </row>
    <row r="3419" spans="1:6">
      <c r="A3419" s="94">
        <v>45880</v>
      </c>
      <c r="B3419" s="10">
        <v>5773.86</v>
      </c>
      <c r="C3419" s="121">
        <v>-0.14009090343067854</v>
      </c>
      <c r="D3419" s="121">
        <v>1.2520912027440767</v>
      </c>
      <c r="E3419" s="121">
        <v>8.7589425978458646</v>
      </c>
      <c r="F3419" s="121">
        <v>12.354421216702939</v>
      </c>
    </row>
    <row r="3420" spans="1:6">
      <c r="A3420" s="94">
        <v>45881</v>
      </c>
      <c r="B3420" s="10">
        <v>5807.78</v>
      </c>
      <c r="C3420" s="121">
        <v>0.5874752765048008</v>
      </c>
      <c r="D3420" s="121">
        <v>1.8469222055042867</v>
      </c>
      <c r="E3420" s="121">
        <v>9.3978744965962591</v>
      </c>
      <c r="F3420" s="121">
        <v>12.961500608785958</v>
      </c>
    </row>
    <row r="3421" spans="1:6">
      <c r="A3421" s="94">
        <v>45882</v>
      </c>
      <c r="B3421" s="10">
        <v>5811.73</v>
      </c>
      <c r="C3421" s="121">
        <v>6.8012218093649324E-2</v>
      </c>
      <c r="D3421" s="121">
        <v>1.9161905563563675</v>
      </c>
      <c r="E3421" s="121">
        <v>9.4722784175887078</v>
      </c>
      <c r="F3421" s="121">
        <v>12.773797696296075</v>
      </c>
    </row>
  </sheetData>
  <sheetProtection algorithmName="SHA-512" hashValue="uJREZA6Eu9sVgcM/JzVJOjLVixKOFshiLK0iOsp4QG0QwETTSW/MLuX2X4LGgdPzJgdDiDx9eQoptbq3NdED3Q==" saltValue="wiH1UQLA89rbYft4DPXL2g==" spinCount="100000" sheet="1" objects="1" scenarios="1"/>
  <customSheetViews>
    <customSheetView guid="{80655E70-A378-44A4-9D1A-F68A580DCC41}" state="hidden" topLeftCell="A37">
      <selection activeCell="G73" sqref="G73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471BA7C4-7631-4B56-8AB7-2E95F3B2FE79}" state="hidden" topLeftCell="A37">
      <selection activeCell="G73" sqref="G73"/>
      <pageMargins left="0.511811024" right="0.511811024" top="0.78740157499999996" bottom="0.78740157499999996" header="0.31496062000000002" footer="0.31496062000000002"/>
      <pageSetup paperSize="9" orientation="portrait" r:id="rId2"/>
    </customSheetView>
  </customSheetViews>
  <pageMargins left="0.511811024" right="0.511811024" top="0.78740157499999996" bottom="0.78740157499999996" header="0.31496062000000002" footer="0.31496062000000002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6" name="Drop Down 1">
              <controlPr defaultSize="0" autoLine="0" autoPict="0">
                <anchor moveWithCells="1">
                  <from>
                    <xdr:col>0</xdr:col>
                    <xdr:colOff>125186</xdr:colOff>
                    <xdr:row>374</xdr:row>
                    <xdr:rowOff>97971</xdr:rowOff>
                  </from>
                  <to>
                    <xdr:col>1</xdr:col>
                    <xdr:colOff>533400</xdr:colOff>
                    <xdr:row>375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7" name="Group Box 2">
              <controlPr defaultSize="0" autoFill="0" autoPict="0">
                <anchor moveWithCells="1">
                  <from>
                    <xdr:col>1</xdr:col>
                    <xdr:colOff>0</xdr:colOff>
                    <xdr:row>373</xdr:row>
                    <xdr:rowOff>59871</xdr:rowOff>
                  </from>
                  <to>
                    <xdr:col>3</xdr:col>
                    <xdr:colOff>1344386</xdr:colOff>
                    <xdr:row>376</xdr:row>
                    <xdr:rowOff>59871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>
    <tabColor rgb="FFFFC000"/>
  </sheetPr>
  <dimension ref="A1:F4489"/>
  <sheetViews>
    <sheetView topLeftCell="A4400" workbookViewId="0">
      <selection activeCell="D4409" sqref="D4409"/>
    </sheetView>
  </sheetViews>
  <sheetFormatPr defaultRowHeight="12.45"/>
  <cols>
    <col min="1" max="1" width="11.265625" style="95" bestFit="1" customWidth="1"/>
    <col min="2" max="2" width="19.796875" style="95" bestFit="1" customWidth="1"/>
    <col min="3" max="3" width="15.86328125" style="95" bestFit="1" customWidth="1"/>
    <col min="4" max="4" width="12.86328125" style="95" bestFit="1" customWidth="1"/>
    <col min="5" max="5" width="13.06640625" style="95" bestFit="1" customWidth="1"/>
    <col min="6" max="6" width="14" style="95" bestFit="1" customWidth="1"/>
  </cols>
  <sheetData>
    <row r="1" spans="1:6">
      <c r="A1" s="95" t="s">
        <v>70</v>
      </c>
      <c r="B1" s="95" t="s">
        <v>71</v>
      </c>
      <c r="C1" s="95" t="s">
        <v>72</v>
      </c>
      <c r="D1" s="95" t="s">
        <v>73</v>
      </c>
      <c r="E1" s="95" t="s">
        <v>74</v>
      </c>
      <c r="F1" s="95" t="s">
        <v>75</v>
      </c>
    </row>
    <row r="2" spans="1:6">
      <c r="A2" s="96">
        <v>39353</v>
      </c>
      <c r="B2" s="95">
        <v>982.51</v>
      </c>
    </row>
    <row r="3" spans="1:6">
      <c r="A3" s="96">
        <v>39356</v>
      </c>
      <c r="B3" s="95">
        <v>984.08</v>
      </c>
      <c r="C3" s="95">
        <v>0.15979481124874795</v>
      </c>
      <c r="D3" s="95">
        <v>0.15979481124874795</v>
      </c>
    </row>
    <row r="4" spans="1:6">
      <c r="A4" s="96">
        <v>39357</v>
      </c>
      <c r="B4" s="95">
        <v>984.05</v>
      </c>
      <c r="C4" s="95">
        <v>-3.0485326396267887E-3</v>
      </c>
      <c r="D4" s="95">
        <v>0.15674140721213536</v>
      </c>
    </row>
    <row r="5" spans="1:6">
      <c r="A5" s="96">
        <v>39358</v>
      </c>
      <c r="B5" s="95">
        <v>983.49</v>
      </c>
      <c r="C5" s="95">
        <v>-5.6907677455408923E-2</v>
      </c>
      <c r="D5" s="95">
        <v>9.9744531862278052E-2</v>
      </c>
    </row>
    <row r="6" spans="1:6">
      <c r="A6" s="96">
        <v>39359</v>
      </c>
      <c r="B6" s="95">
        <v>983.59</v>
      </c>
      <c r="C6" s="95">
        <v>1.0167871559452202E-2</v>
      </c>
      <c r="D6" s="95">
        <v>0.10992254531760892</v>
      </c>
    </row>
    <row r="7" spans="1:6">
      <c r="A7" s="96">
        <v>39360</v>
      </c>
      <c r="B7" s="95">
        <v>985.1</v>
      </c>
      <c r="C7" s="95">
        <v>0.15351925090738572</v>
      </c>
      <c r="D7" s="95">
        <v>0.26361054849315391</v>
      </c>
    </row>
    <row r="8" spans="1:6">
      <c r="A8" s="96">
        <v>39363</v>
      </c>
      <c r="B8" s="95">
        <v>984.89</v>
      </c>
      <c r="C8" s="95">
        <v>-2.1317632727646529E-2</v>
      </c>
      <c r="D8" s="95">
        <v>0.24223672023695464</v>
      </c>
    </row>
    <row r="9" spans="1:6">
      <c r="A9" s="96">
        <v>39364</v>
      </c>
      <c r="B9" s="95">
        <v>985.83</v>
      </c>
      <c r="C9" s="95">
        <v>9.5442130593270669E-2</v>
      </c>
      <c r="D9" s="95">
        <v>0.33791004671708258</v>
      </c>
    </row>
    <row r="10" spans="1:6">
      <c r="A10" s="96">
        <v>39365</v>
      </c>
      <c r="B10" s="95">
        <v>985.37</v>
      </c>
      <c r="C10" s="95">
        <v>-4.6661189048824436E-2</v>
      </c>
      <c r="D10" s="95">
        <v>0.29109118482255614</v>
      </c>
    </row>
    <row r="11" spans="1:6">
      <c r="A11" s="96">
        <v>39366</v>
      </c>
      <c r="B11" s="95">
        <v>986.97</v>
      </c>
      <c r="C11" s="95">
        <v>0.16237555436029449</v>
      </c>
      <c r="D11" s="95">
        <v>0.45393940010789446</v>
      </c>
    </row>
    <row r="12" spans="1:6">
      <c r="A12" s="96">
        <v>39370</v>
      </c>
      <c r="B12" s="95">
        <v>985.19</v>
      </c>
      <c r="C12" s="95">
        <v>-0.18034995997852077</v>
      </c>
      <c r="D12" s="95">
        <v>0.27277076060294725</v>
      </c>
    </row>
    <row r="13" spans="1:6">
      <c r="A13" s="96">
        <v>39371</v>
      </c>
      <c r="B13" s="95">
        <v>983.52</v>
      </c>
      <c r="C13" s="95">
        <v>-0.16951044976096785</v>
      </c>
      <c r="D13" s="95">
        <v>0.10279793589886843</v>
      </c>
    </row>
    <row r="14" spans="1:6">
      <c r="A14" s="96">
        <v>39372</v>
      </c>
      <c r="B14" s="95">
        <v>984.73</v>
      </c>
      <c r="C14" s="95">
        <v>0.12302749308605865</v>
      </c>
      <c r="D14" s="95">
        <v>0.22595189870842081</v>
      </c>
    </row>
    <row r="15" spans="1:6">
      <c r="A15" s="96">
        <v>39373</v>
      </c>
      <c r="B15" s="95">
        <v>984.88</v>
      </c>
      <c r="C15" s="95">
        <v>1.5232601829939796E-2</v>
      </c>
      <c r="D15" s="95">
        <v>0.24121891889141711</v>
      </c>
    </row>
    <row r="16" spans="1:6">
      <c r="A16" s="96">
        <v>39374</v>
      </c>
      <c r="B16" s="95">
        <v>985.8</v>
      </c>
      <c r="C16" s="95">
        <v>9.3412395418734917E-2</v>
      </c>
      <c r="D16" s="95">
        <v>0.33485664268047</v>
      </c>
    </row>
    <row r="17" spans="1:4">
      <c r="A17" s="96">
        <v>39377</v>
      </c>
      <c r="B17" s="95">
        <v>983.17</v>
      </c>
      <c r="C17" s="95">
        <v>-0.26678839521201425</v>
      </c>
      <c r="D17" s="95">
        <v>6.7174888805210387E-2</v>
      </c>
    </row>
    <row r="18" spans="1:4">
      <c r="A18" s="96">
        <v>39378</v>
      </c>
      <c r="B18" s="95">
        <v>985.75</v>
      </c>
      <c r="C18" s="95">
        <v>0.26241646917624095</v>
      </c>
      <c r="D18" s="95">
        <v>0.32976763595282677</v>
      </c>
    </row>
    <row r="19" spans="1:4">
      <c r="A19" s="96">
        <v>39379</v>
      </c>
      <c r="B19" s="95">
        <v>985.08</v>
      </c>
      <c r="C19" s="95">
        <v>-6.7968551864061588E-2</v>
      </c>
      <c r="D19" s="95">
        <v>0.26157494580207885</v>
      </c>
    </row>
    <row r="20" spans="1:4">
      <c r="A20" s="96">
        <v>39380</v>
      </c>
      <c r="B20" s="95">
        <v>985.75</v>
      </c>
      <c r="C20" s="95">
        <v>6.8014780525427199E-2</v>
      </c>
      <c r="D20" s="95">
        <v>0.32976763595282677</v>
      </c>
    </row>
    <row r="21" spans="1:4">
      <c r="A21" s="96">
        <v>39381</v>
      </c>
      <c r="B21" s="95">
        <v>988.96</v>
      </c>
      <c r="C21" s="95">
        <v>0.32564037534872359</v>
      </c>
      <c r="D21" s="95">
        <v>0.65648186786904095</v>
      </c>
    </row>
    <row r="22" spans="1:4">
      <c r="A22" s="96">
        <v>39384</v>
      </c>
      <c r="B22" s="95">
        <v>991.65</v>
      </c>
      <c r="C22" s="95">
        <v>0.27200291215012662</v>
      </c>
      <c r="D22" s="95">
        <v>0.93027042981750352</v>
      </c>
    </row>
    <row r="23" spans="1:4">
      <c r="A23" s="96">
        <v>39385</v>
      </c>
      <c r="B23" s="95">
        <v>991.56</v>
      </c>
      <c r="C23" s="95">
        <v>-9.0757827862719687E-3</v>
      </c>
      <c r="D23" s="95">
        <v>0.92111021770771018</v>
      </c>
    </row>
    <row r="24" spans="1:4">
      <c r="A24" s="96">
        <v>39386</v>
      </c>
      <c r="B24" s="95">
        <v>992.4</v>
      </c>
      <c r="C24" s="95">
        <v>8.4714994554047074E-2</v>
      </c>
      <c r="D24" s="95">
        <v>1.0066055307325072</v>
      </c>
    </row>
    <row r="25" spans="1:4">
      <c r="A25" s="96">
        <v>39387</v>
      </c>
      <c r="B25" s="95">
        <v>992.77</v>
      </c>
      <c r="C25" s="95">
        <v>3.7283353486494697E-2</v>
      </c>
      <c r="D25" s="95">
        <v>3.7283353486494697E-2</v>
      </c>
    </row>
    <row r="26" spans="1:4">
      <c r="A26" s="96">
        <v>39391</v>
      </c>
      <c r="B26" s="95">
        <v>992.55</v>
      </c>
      <c r="C26" s="95">
        <v>-2.2160218378886043E-2</v>
      </c>
      <c r="D26" s="95">
        <v>1.5114873035071419E-2</v>
      </c>
    </row>
    <row r="27" spans="1:4">
      <c r="A27" s="96">
        <v>39392</v>
      </c>
      <c r="B27" s="95">
        <v>993.21</v>
      </c>
      <c r="C27" s="95">
        <v>6.6495390660437081E-2</v>
      </c>
      <c r="D27" s="95">
        <v>8.1620314389363458E-2</v>
      </c>
    </row>
    <row r="28" spans="1:4">
      <c r="A28" s="96">
        <v>39393</v>
      </c>
      <c r="B28" s="95">
        <v>992.98</v>
      </c>
      <c r="C28" s="95">
        <v>-2.315723764360067E-2</v>
      </c>
      <c r="D28" s="95">
        <v>5.8444175735594683E-2</v>
      </c>
    </row>
    <row r="29" spans="1:4">
      <c r="A29" s="96">
        <v>39394</v>
      </c>
      <c r="B29" s="95">
        <v>993.12</v>
      </c>
      <c r="C29" s="95">
        <v>1.409897480311173E-2</v>
      </c>
      <c r="D29" s="95">
        <v>7.2551390568320606E-2</v>
      </c>
    </row>
    <row r="30" spans="1:4">
      <c r="A30" s="96">
        <v>39395</v>
      </c>
      <c r="B30" s="95">
        <v>991.76</v>
      </c>
      <c r="C30" s="95">
        <v>-0.13694216207508214</v>
      </c>
      <c r="D30" s="95">
        <v>-6.4490124949612149E-2</v>
      </c>
    </row>
    <row r="31" spans="1:4">
      <c r="A31" s="96">
        <v>39398</v>
      </c>
      <c r="B31" s="95">
        <v>989.98</v>
      </c>
      <c r="C31" s="95">
        <v>-0.17947890618698059</v>
      </c>
      <c r="D31" s="95">
        <v>-0.24385328496573377</v>
      </c>
    </row>
    <row r="32" spans="1:4">
      <c r="A32" s="96">
        <v>39399</v>
      </c>
      <c r="B32" s="95">
        <v>988.71</v>
      </c>
      <c r="C32" s="95">
        <v>-0.12828541990747011</v>
      </c>
      <c r="D32" s="95">
        <v>-0.37182587666263478</v>
      </c>
    </row>
    <row r="33" spans="1:4">
      <c r="A33" s="96">
        <v>39400</v>
      </c>
      <c r="B33" s="95">
        <v>991.55</v>
      </c>
      <c r="C33" s="95">
        <v>0.28724297316704561</v>
      </c>
      <c r="D33" s="95">
        <v>-8.5650947198712135E-2</v>
      </c>
    </row>
    <row r="34" spans="1:4">
      <c r="A34" s="96">
        <v>39402</v>
      </c>
      <c r="B34" s="95">
        <v>990.89</v>
      </c>
      <c r="C34" s="95">
        <v>-6.6562452725527077E-2</v>
      </c>
      <c r="D34" s="95">
        <v>-0.15215638855300417</v>
      </c>
    </row>
    <row r="35" spans="1:4">
      <c r="A35" s="96">
        <v>39405</v>
      </c>
      <c r="B35" s="95">
        <v>989.11</v>
      </c>
      <c r="C35" s="95">
        <v>-0.17963648840940705</v>
      </c>
      <c r="D35" s="95">
        <v>-0.3315195485691258</v>
      </c>
    </row>
    <row r="36" spans="1:4">
      <c r="A36" s="96">
        <v>39406</v>
      </c>
      <c r="B36" s="95">
        <v>989.26</v>
      </c>
      <c r="C36" s="95">
        <v>1.5165148466800282E-2</v>
      </c>
      <c r="D36" s="95">
        <v>-0.31640467553405438</v>
      </c>
    </row>
    <row r="37" spans="1:4">
      <c r="A37" s="96">
        <v>39407</v>
      </c>
      <c r="B37" s="95">
        <v>985.69</v>
      </c>
      <c r="C37" s="95">
        <v>-0.36087580615813408</v>
      </c>
      <c r="D37" s="95">
        <v>-0.67613865376863203</v>
      </c>
    </row>
    <row r="38" spans="1:4">
      <c r="A38" s="96">
        <v>39408</v>
      </c>
      <c r="B38" s="95">
        <v>986.15</v>
      </c>
      <c r="C38" s="95">
        <v>4.6667816453438427E-2</v>
      </c>
      <c r="D38" s="95">
        <v>-0.62978637646110558</v>
      </c>
    </row>
    <row r="39" spans="1:4">
      <c r="A39" s="96">
        <v>39409</v>
      </c>
      <c r="B39" s="95">
        <v>986.7</v>
      </c>
      <c r="C39" s="95">
        <v>5.5772448410484898E-2</v>
      </c>
      <c r="D39" s="95">
        <v>-0.57436517533252518</v>
      </c>
    </row>
    <row r="40" spans="1:4">
      <c r="A40" s="96">
        <v>39412</v>
      </c>
      <c r="B40" s="95">
        <v>986.4</v>
      </c>
      <c r="C40" s="95">
        <v>-3.040437823047526E-2</v>
      </c>
      <c r="D40" s="95">
        <v>-0.60459492140265692</v>
      </c>
    </row>
    <row r="41" spans="1:4">
      <c r="A41" s="96">
        <v>39413</v>
      </c>
      <c r="B41" s="95">
        <v>983.35</v>
      </c>
      <c r="C41" s="95">
        <v>-0.30920519059204343</v>
      </c>
      <c r="D41" s="95">
        <v>-0.91193067311567955</v>
      </c>
    </row>
    <row r="42" spans="1:4">
      <c r="A42" s="96">
        <v>39414</v>
      </c>
      <c r="B42" s="95">
        <v>986.23</v>
      </c>
      <c r="C42" s="95">
        <v>0.29287639192556725</v>
      </c>
      <c r="D42" s="95">
        <v>-0.62172511084239712</v>
      </c>
    </row>
    <row r="43" spans="1:4">
      <c r="A43" s="96">
        <v>39415</v>
      </c>
      <c r="B43" s="95">
        <v>988.13</v>
      </c>
      <c r="C43" s="95">
        <v>0.19265282946168139</v>
      </c>
      <c r="D43" s="95">
        <v>-0.43027005239822946</v>
      </c>
    </row>
    <row r="44" spans="1:4">
      <c r="A44" s="96">
        <v>39416</v>
      </c>
      <c r="B44" s="95">
        <v>990.68</v>
      </c>
      <c r="C44" s="95">
        <v>0.25806321030632517</v>
      </c>
      <c r="D44" s="95">
        <v>-0.17331721080210416</v>
      </c>
    </row>
    <row r="45" spans="1:4">
      <c r="A45" s="96">
        <v>39419</v>
      </c>
      <c r="B45" s="95">
        <v>991.28</v>
      </c>
      <c r="C45" s="95">
        <v>6.056446077442601E-2</v>
      </c>
      <c r="D45" s="95">
        <v>6.056446077442601E-2</v>
      </c>
    </row>
    <row r="46" spans="1:4">
      <c r="A46" s="96">
        <v>39420</v>
      </c>
      <c r="B46" s="95">
        <v>990.3</v>
      </c>
      <c r="C46" s="95">
        <v>-9.8862077314176844E-2</v>
      </c>
      <c r="D46" s="95">
        <v>-3.8357491823792778E-2</v>
      </c>
    </row>
    <row r="47" spans="1:4">
      <c r="A47" s="96">
        <v>39421</v>
      </c>
      <c r="B47" s="95">
        <v>991.62</v>
      </c>
      <c r="C47" s="95">
        <v>0.13329294153288096</v>
      </c>
      <c r="D47" s="95">
        <v>9.4884321879917799E-2</v>
      </c>
    </row>
    <row r="48" spans="1:4">
      <c r="A48" s="96">
        <v>39422</v>
      </c>
      <c r="B48" s="95">
        <v>993.38</v>
      </c>
      <c r="C48" s="95">
        <v>0.17748734394222865</v>
      </c>
      <c r="D48" s="95">
        <v>0.27254007348487264</v>
      </c>
    </row>
    <row r="49" spans="1:4">
      <c r="A49" s="96">
        <v>39423</v>
      </c>
      <c r="B49" s="95">
        <v>994.8</v>
      </c>
      <c r="C49" s="95">
        <v>0.14294630453601798</v>
      </c>
      <c r="D49" s="95">
        <v>0.41587596398433568</v>
      </c>
    </row>
    <row r="50" spans="1:4">
      <c r="A50" s="96">
        <v>39426</v>
      </c>
      <c r="B50" s="95">
        <v>994.29</v>
      </c>
      <c r="C50" s="95">
        <v>-5.1266586248488455E-2</v>
      </c>
      <c r="D50" s="95">
        <v>0.3643961723260869</v>
      </c>
    </row>
    <row r="51" spans="1:4">
      <c r="A51" s="96">
        <v>39427</v>
      </c>
      <c r="B51" s="95">
        <v>995.5</v>
      </c>
      <c r="C51" s="95">
        <v>0.12169487775197663</v>
      </c>
      <c r="D51" s="95">
        <v>0.48653450155449196</v>
      </c>
    </row>
    <row r="52" spans="1:4">
      <c r="A52" s="96">
        <v>39428</v>
      </c>
      <c r="B52" s="95">
        <v>994.47</v>
      </c>
      <c r="C52" s="95">
        <v>-0.10346559517829812</v>
      </c>
      <c r="D52" s="95">
        <v>0.38256551055841914</v>
      </c>
    </row>
    <row r="53" spans="1:4">
      <c r="A53" s="96">
        <v>39429</v>
      </c>
      <c r="B53" s="95">
        <v>992.34</v>
      </c>
      <c r="C53" s="95">
        <v>-0.21418443995293579</v>
      </c>
      <c r="D53" s="95">
        <v>0.16756167480922457</v>
      </c>
    </row>
    <row r="54" spans="1:4">
      <c r="A54" s="96">
        <v>39430</v>
      </c>
      <c r="B54" s="95">
        <v>993.47</v>
      </c>
      <c r="C54" s="95">
        <v>0.11387226152326235</v>
      </c>
      <c r="D54" s="95">
        <v>0.28162474260104986</v>
      </c>
    </row>
    <row r="55" spans="1:4">
      <c r="A55" s="96">
        <v>39433</v>
      </c>
      <c r="B55" s="95">
        <v>991.4</v>
      </c>
      <c r="C55" s="95">
        <v>-0.20836059468328783</v>
      </c>
      <c r="D55" s="95">
        <v>7.2677352929306771E-2</v>
      </c>
    </row>
    <row r="56" spans="1:4">
      <c r="A56" s="96">
        <v>39434</v>
      </c>
      <c r="B56" s="95">
        <v>990.16</v>
      </c>
      <c r="C56" s="95">
        <v>-0.12507565059511894</v>
      </c>
      <c r="D56" s="95">
        <v>-5.2489199337824033E-2</v>
      </c>
    </row>
    <row r="57" spans="1:4">
      <c r="A57" s="96">
        <v>39435</v>
      </c>
      <c r="B57" s="95">
        <v>991.63</v>
      </c>
      <c r="C57" s="95">
        <v>0.14846085481134974</v>
      </c>
      <c r="D57" s="95">
        <v>9.5893729559493046E-2</v>
      </c>
    </row>
    <row r="58" spans="1:4">
      <c r="A58" s="96">
        <v>39436</v>
      </c>
      <c r="B58" s="95">
        <v>991.67</v>
      </c>
      <c r="C58" s="95">
        <v>4.0337625929032228E-3</v>
      </c>
      <c r="D58" s="95">
        <v>9.9931360277794035E-2</v>
      </c>
    </row>
    <row r="59" spans="1:4">
      <c r="A59" s="96">
        <v>39437</v>
      </c>
      <c r="B59" s="95">
        <v>993.55</v>
      </c>
      <c r="C59" s="95">
        <v>0.1895791946917802</v>
      </c>
      <c r="D59" s="95">
        <v>0.28970000403762963</v>
      </c>
    </row>
    <row r="60" spans="1:4">
      <c r="A60" s="96">
        <v>39440</v>
      </c>
      <c r="B60" s="95">
        <v>993.89</v>
      </c>
      <c r="C60" s="95">
        <v>3.4220723667655051E-2</v>
      </c>
      <c r="D60" s="95">
        <v>0.32401986514314363</v>
      </c>
    </row>
    <row r="61" spans="1:4">
      <c r="A61" s="96">
        <v>39442</v>
      </c>
      <c r="B61" s="95">
        <v>996.84</v>
      </c>
      <c r="C61" s="95">
        <v>0.2968135306724129</v>
      </c>
      <c r="D61" s="95">
        <v>0.62179513061735303</v>
      </c>
    </row>
    <row r="62" spans="1:4">
      <c r="A62" s="96">
        <v>39443</v>
      </c>
      <c r="B62" s="95">
        <v>997.32</v>
      </c>
      <c r="C62" s="95">
        <v>4.8152160828229817E-2</v>
      </c>
      <c r="D62" s="95">
        <v>0.67024669923689828</v>
      </c>
    </row>
    <row r="63" spans="1:4">
      <c r="A63" s="96">
        <v>39444</v>
      </c>
      <c r="B63" s="95">
        <v>999.24</v>
      </c>
      <c r="C63" s="95">
        <v>0.19251594272651218</v>
      </c>
      <c r="D63" s="95">
        <v>0.86405297371503487</v>
      </c>
    </row>
    <row r="64" spans="1:4">
      <c r="A64" s="96">
        <v>39447</v>
      </c>
      <c r="B64" s="95">
        <v>999.71</v>
      </c>
      <c r="C64" s="95">
        <v>4.7035747167845088E-2</v>
      </c>
      <c r="D64" s="95">
        <v>0.91149513465498266</v>
      </c>
    </row>
    <row r="65" spans="1:5">
      <c r="A65" s="96">
        <v>39449</v>
      </c>
      <c r="B65" s="95">
        <v>1000.96</v>
      </c>
      <c r="C65" s="95">
        <v>0.12503626051554306</v>
      </c>
      <c r="D65" s="95">
        <v>0.12503626051554306</v>
      </c>
      <c r="E65" s="95">
        <v>0.12503626051554306</v>
      </c>
    </row>
    <row r="66" spans="1:5">
      <c r="A66" s="96">
        <v>39450</v>
      </c>
      <c r="B66" s="95">
        <v>1003.29</v>
      </c>
      <c r="C66" s="95">
        <v>0.23277653452684621</v>
      </c>
      <c r="D66" s="95">
        <v>0.35810385011652013</v>
      </c>
      <c r="E66" s="95">
        <v>0.35810385011652013</v>
      </c>
    </row>
    <row r="67" spans="1:5">
      <c r="A67" s="96">
        <v>39451</v>
      </c>
      <c r="B67" s="95">
        <v>1001.8</v>
      </c>
      <c r="C67" s="95">
        <v>-0.14851139750221565</v>
      </c>
      <c r="D67" s="95">
        <v>0.20906062758199173</v>
      </c>
      <c r="E67" s="95">
        <v>0.20906062758199173</v>
      </c>
    </row>
    <row r="68" spans="1:5">
      <c r="A68" s="96">
        <v>39454</v>
      </c>
      <c r="B68" s="95">
        <v>1000.87</v>
      </c>
      <c r="C68" s="95">
        <v>-9.2832900778594407E-2</v>
      </c>
      <c r="D68" s="95">
        <v>0.11603364975842911</v>
      </c>
      <c r="E68" s="95">
        <v>0.11603364975842911</v>
      </c>
    </row>
    <row r="69" spans="1:5">
      <c r="A69" s="96">
        <v>39455</v>
      </c>
      <c r="B69" s="95">
        <v>1002.24</v>
      </c>
      <c r="C69" s="95">
        <v>0.13688091360515298</v>
      </c>
      <c r="D69" s="95">
        <v>0.25307339128346484</v>
      </c>
      <c r="E69" s="95">
        <v>0.25307339128346484</v>
      </c>
    </row>
    <row r="70" spans="1:5">
      <c r="A70" s="96">
        <v>39456</v>
      </c>
      <c r="B70" s="95">
        <v>1001.75</v>
      </c>
      <c r="C70" s="95">
        <v>-4.889048531290241E-2</v>
      </c>
      <c r="D70" s="95">
        <v>0.20405917716137534</v>
      </c>
      <c r="E70" s="95">
        <v>0.20405917716137534</v>
      </c>
    </row>
    <row r="71" spans="1:5">
      <c r="A71" s="96">
        <v>39457</v>
      </c>
      <c r="B71" s="95">
        <v>1003.06</v>
      </c>
      <c r="C71" s="95">
        <v>0.13077115048665267</v>
      </c>
      <c r="D71" s="95">
        <v>0.33509717818165363</v>
      </c>
      <c r="E71" s="95">
        <v>0.33509717818165363</v>
      </c>
    </row>
    <row r="72" spans="1:5">
      <c r="A72" s="96">
        <v>39458</v>
      </c>
      <c r="B72" s="95">
        <v>1003.12</v>
      </c>
      <c r="C72" s="95">
        <v>5.9816960102043737E-3</v>
      </c>
      <c r="D72" s="95">
        <v>0.34109891868641107</v>
      </c>
      <c r="E72" s="95">
        <v>0.34109891868641107</v>
      </c>
    </row>
    <row r="73" spans="1:5">
      <c r="A73" s="96">
        <v>39461</v>
      </c>
      <c r="B73" s="95">
        <v>1003.37</v>
      </c>
      <c r="C73" s="95">
        <v>2.4922242603087064E-2</v>
      </c>
      <c r="D73" s="95">
        <v>0.36610617078951524</v>
      </c>
      <c r="E73" s="95">
        <v>0.36610617078951524</v>
      </c>
    </row>
    <row r="74" spans="1:5">
      <c r="A74" s="96">
        <v>39462</v>
      </c>
      <c r="B74" s="95">
        <v>1001.74</v>
      </c>
      <c r="C74" s="95">
        <v>-0.16245253495719147</v>
      </c>
      <c r="D74" s="95">
        <v>0.2030588870772565</v>
      </c>
      <c r="E74" s="95">
        <v>0.2030588870772565</v>
      </c>
    </row>
    <row r="75" spans="1:5">
      <c r="A75" s="96">
        <v>39463</v>
      </c>
      <c r="B75" s="95">
        <v>999.95</v>
      </c>
      <c r="C75" s="95">
        <v>-0.17868908099906156</v>
      </c>
      <c r="D75" s="95">
        <v>2.4006962018985334E-2</v>
      </c>
      <c r="E75" s="95">
        <v>2.4006962018985334E-2</v>
      </c>
    </row>
    <row r="76" spans="1:5">
      <c r="A76" s="96">
        <v>39464</v>
      </c>
      <c r="B76" s="95">
        <v>998.85</v>
      </c>
      <c r="C76" s="95">
        <v>-0.11000550027501221</v>
      </c>
      <c r="D76" s="95">
        <v>-8.6024947234697446E-2</v>
      </c>
      <c r="E76" s="95">
        <v>-8.6024947234697446E-2</v>
      </c>
    </row>
    <row r="77" spans="1:5">
      <c r="A77" s="96">
        <v>39465</v>
      </c>
      <c r="B77" s="95">
        <v>997.93</v>
      </c>
      <c r="C77" s="95">
        <v>-9.2105921810092806E-2</v>
      </c>
      <c r="D77" s="95">
        <v>-0.17805163497415233</v>
      </c>
      <c r="E77" s="95">
        <v>-0.17805163497415233</v>
      </c>
    </row>
    <row r="78" spans="1:5">
      <c r="A78" s="96">
        <v>39468</v>
      </c>
      <c r="B78" s="95">
        <v>992.75</v>
      </c>
      <c r="C78" s="95">
        <v>-0.519074484182247</v>
      </c>
      <c r="D78" s="95">
        <v>-0.69620189855058578</v>
      </c>
      <c r="E78" s="95">
        <v>-0.69620189855058578</v>
      </c>
    </row>
    <row r="79" spans="1:5">
      <c r="A79" s="96">
        <v>39469</v>
      </c>
      <c r="B79" s="95">
        <v>994.59</v>
      </c>
      <c r="C79" s="95">
        <v>0.18534374213043936</v>
      </c>
      <c r="D79" s="95">
        <v>-0.51214852307168712</v>
      </c>
      <c r="E79" s="95">
        <v>-0.51214852307168712</v>
      </c>
    </row>
    <row r="80" spans="1:5">
      <c r="A80" s="96">
        <v>39470</v>
      </c>
      <c r="B80" s="95">
        <v>992.37</v>
      </c>
      <c r="C80" s="95">
        <v>-0.22320755286098226</v>
      </c>
      <c r="D80" s="95">
        <v>-0.73421292174731256</v>
      </c>
      <c r="E80" s="95">
        <v>-0.73421292174731256</v>
      </c>
    </row>
    <row r="81" spans="1:5">
      <c r="A81" s="96">
        <v>39471</v>
      </c>
      <c r="B81" s="95">
        <v>996.45</v>
      </c>
      <c r="C81" s="95">
        <v>0.41113697512016323</v>
      </c>
      <c r="D81" s="95">
        <v>-0.32609456742455079</v>
      </c>
      <c r="E81" s="95">
        <v>-0.32609456742455079</v>
      </c>
    </row>
    <row r="82" spans="1:5">
      <c r="A82" s="96">
        <v>39472</v>
      </c>
      <c r="B82" s="95">
        <v>996.89</v>
      </c>
      <c r="C82" s="95">
        <v>4.4156756485524973E-2</v>
      </c>
      <c r="D82" s="95">
        <v>-0.28208180372308878</v>
      </c>
      <c r="E82" s="95">
        <v>-0.28208180372308878</v>
      </c>
    </row>
    <row r="83" spans="1:5">
      <c r="A83" s="96">
        <v>39475</v>
      </c>
      <c r="B83" s="95">
        <v>996.67</v>
      </c>
      <c r="C83" s="95">
        <v>-2.2068633450034181E-2</v>
      </c>
      <c r="D83" s="95">
        <v>-0.30408818557382533</v>
      </c>
      <c r="E83" s="95">
        <v>-0.30408818557382533</v>
      </c>
    </row>
    <row r="84" spans="1:5">
      <c r="A84" s="96">
        <v>39476</v>
      </c>
      <c r="B84" s="95">
        <v>998.28</v>
      </c>
      <c r="C84" s="95">
        <v>0.16153792127786559</v>
      </c>
      <c r="D84" s="95">
        <v>-0.14304148202979317</v>
      </c>
      <c r="E84" s="95">
        <v>-0.14304148202979317</v>
      </c>
    </row>
    <row r="85" spans="1:5">
      <c r="A85" s="96">
        <v>39477</v>
      </c>
      <c r="B85" s="95">
        <v>998.34</v>
      </c>
      <c r="C85" s="95">
        <v>6.0103377809817005E-3</v>
      </c>
      <c r="D85" s="95">
        <v>-0.13703974152504683</v>
      </c>
      <c r="E85" s="95">
        <v>-0.13703974152504683</v>
      </c>
    </row>
    <row r="86" spans="1:5">
      <c r="A86" s="96">
        <v>39478</v>
      </c>
      <c r="B86" s="95">
        <v>998.28</v>
      </c>
      <c r="C86" s="95">
        <v>-6.0099765610943656E-3</v>
      </c>
      <c r="D86" s="95">
        <v>-0.14304148202979317</v>
      </c>
      <c r="E86" s="95">
        <v>-0.14304148202979317</v>
      </c>
    </row>
    <row r="87" spans="1:5">
      <c r="A87" s="96">
        <v>39479</v>
      </c>
      <c r="B87" s="95">
        <v>1000.8</v>
      </c>
      <c r="C87" s="95">
        <v>0.25243418680129803</v>
      </c>
      <c r="D87" s="95">
        <v>0.25243418680129803</v>
      </c>
      <c r="E87" s="95">
        <v>0.10903161916955284</v>
      </c>
    </row>
    <row r="88" spans="1:5">
      <c r="A88" s="96">
        <v>39484</v>
      </c>
      <c r="B88" s="95">
        <v>1000.85</v>
      </c>
      <c r="C88" s="95">
        <v>4.9960031974549679E-3</v>
      </c>
      <c r="D88" s="95">
        <v>0.25744280161879018</v>
      </c>
      <c r="E88" s="95">
        <v>0.11403306959016923</v>
      </c>
    </row>
    <row r="89" spans="1:5">
      <c r="A89" s="96">
        <v>39485</v>
      </c>
      <c r="B89" s="95">
        <v>1001.21</v>
      </c>
      <c r="C89" s="95">
        <v>3.5969425987913972E-2</v>
      </c>
      <c r="D89" s="95">
        <v>0.29350482830468039</v>
      </c>
      <c r="E89" s="95">
        <v>0.15004351261866944</v>
      </c>
    </row>
    <row r="90" spans="1:5">
      <c r="A90" s="96">
        <v>39486</v>
      </c>
      <c r="B90" s="95">
        <v>1001.75</v>
      </c>
      <c r="C90" s="95">
        <v>5.3934738965843998E-2</v>
      </c>
      <c r="D90" s="95">
        <v>0.3475978683335379</v>
      </c>
      <c r="E90" s="95">
        <v>0.20405917716137534</v>
      </c>
    </row>
    <row r="91" spans="1:5">
      <c r="A91" s="96">
        <v>39489</v>
      </c>
      <c r="B91" s="95">
        <v>1002.85</v>
      </c>
      <c r="C91" s="95">
        <v>0.10980783628649071</v>
      </c>
      <c r="D91" s="95">
        <v>0.45778739431823201</v>
      </c>
      <c r="E91" s="95">
        <v>0.31409108641506922</v>
      </c>
    </row>
    <row r="92" spans="1:5">
      <c r="A92" s="96">
        <v>39490</v>
      </c>
      <c r="B92" s="95">
        <v>1004.79</v>
      </c>
      <c r="C92" s="95">
        <v>0.1934486712868333</v>
      </c>
      <c r="D92" s="95">
        <v>0.65212164923669214</v>
      </c>
      <c r="E92" s="95">
        <v>0.50814736273518957</v>
      </c>
    </row>
    <row r="93" spans="1:5">
      <c r="A93" s="96">
        <v>39491</v>
      </c>
      <c r="B93" s="95">
        <v>1005.03</v>
      </c>
      <c r="C93" s="95">
        <v>2.3885588033323302E-2</v>
      </c>
      <c r="D93" s="95">
        <v>0.67616300036061894</v>
      </c>
      <c r="E93" s="95">
        <v>0.5321543247541749</v>
      </c>
    </row>
    <row r="94" spans="1:5">
      <c r="A94" s="96">
        <v>39492</v>
      </c>
      <c r="B94" s="95">
        <v>1006.79</v>
      </c>
      <c r="C94" s="95">
        <v>0.17511915067212058</v>
      </c>
      <c r="D94" s="95">
        <v>0.85246624193613396</v>
      </c>
      <c r="E94" s="95">
        <v>0.70820537956006735</v>
      </c>
    </row>
    <row r="95" spans="1:5">
      <c r="A95" s="96">
        <v>39493</v>
      </c>
      <c r="B95" s="95">
        <v>1005.84</v>
      </c>
      <c r="C95" s="95">
        <v>-9.4359300350610464E-2</v>
      </c>
      <c r="D95" s="95">
        <v>0.7573025604038941</v>
      </c>
      <c r="E95" s="95">
        <v>0.61317782156824485</v>
      </c>
    </row>
    <row r="96" spans="1:5">
      <c r="A96" s="96">
        <v>39496</v>
      </c>
      <c r="B96" s="95">
        <v>1008.52</v>
      </c>
      <c r="C96" s="95">
        <v>0.26644396723136676</v>
      </c>
      <c r="D96" s="95">
        <v>1.0257643146211581</v>
      </c>
      <c r="E96" s="95">
        <v>0.88125556411358108</v>
      </c>
    </row>
    <row r="97" spans="1:5">
      <c r="A97" s="96">
        <v>39497</v>
      </c>
      <c r="B97" s="95">
        <v>1010.52</v>
      </c>
      <c r="C97" s="95">
        <v>0.19831039543092288</v>
      </c>
      <c r="D97" s="95">
        <v>1.2261089073206</v>
      </c>
      <c r="E97" s="95">
        <v>1.0813135809384589</v>
      </c>
    </row>
    <row r="98" spans="1:5">
      <c r="A98" s="96">
        <v>39498</v>
      </c>
      <c r="B98" s="95">
        <v>1010.79</v>
      </c>
      <c r="C98" s="95">
        <v>2.6718916993240249E-2</v>
      </c>
      <c r="D98" s="95">
        <v>1.2531554273350176</v>
      </c>
      <c r="E98" s="95">
        <v>1.1083214132098229</v>
      </c>
    </row>
    <row r="99" spans="1:5">
      <c r="A99" s="96">
        <v>39499</v>
      </c>
      <c r="B99" s="95">
        <v>1014.07</v>
      </c>
      <c r="C99" s="95">
        <v>0.32449865946437839</v>
      </c>
      <c r="D99" s="95">
        <v>1.5817205593621209</v>
      </c>
      <c r="E99" s="95">
        <v>1.4364165608026447</v>
      </c>
    </row>
    <row r="100" spans="1:5">
      <c r="A100" s="96">
        <v>39500</v>
      </c>
      <c r="B100" s="95">
        <v>1013.77</v>
      </c>
      <c r="C100" s="95">
        <v>-2.9583756545414897E-2</v>
      </c>
      <c r="D100" s="95">
        <v>1.5516688704571902</v>
      </c>
      <c r="E100" s="95">
        <v>1.4064078582789019</v>
      </c>
    </row>
    <row r="101" spans="1:5">
      <c r="A101" s="96">
        <v>39503</v>
      </c>
      <c r="B101" s="95">
        <v>1013.69</v>
      </c>
      <c r="C101" s="95">
        <v>-7.8913362991483993E-3</v>
      </c>
      <c r="D101" s="95">
        <v>1.5436550867492072</v>
      </c>
      <c r="E101" s="95">
        <v>1.3984055376059068</v>
      </c>
    </row>
    <row r="102" spans="1:5">
      <c r="A102" s="96">
        <v>39504</v>
      </c>
      <c r="B102" s="95">
        <v>1013.48</v>
      </c>
      <c r="C102" s="95">
        <v>-2.0716392585506949E-2</v>
      </c>
      <c r="D102" s="95">
        <v>1.5226189045157712</v>
      </c>
      <c r="E102" s="95">
        <v>1.3773994458393002</v>
      </c>
    </row>
    <row r="103" spans="1:5">
      <c r="A103" s="96">
        <v>39505</v>
      </c>
      <c r="B103" s="95">
        <v>1013.93</v>
      </c>
      <c r="C103" s="95">
        <v>4.4401468208543626E-2</v>
      </c>
      <c r="D103" s="95">
        <v>1.567696437873134</v>
      </c>
      <c r="E103" s="95">
        <v>1.4224124996248921</v>
      </c>
    </row>
    <row r="104" spans="1:5">
      <c r="A104" s="96">
        <v>39506</v>
      </c>
      <c r="B104" s="95">
        <v>1015.26</v>
      </c>
      <c r="C104" s="95">
        <v>0.13117276340575135</v>
      </c>
      <c r="D104" s="95">
        <v>1.7009255920182653</v>
      </c>
      <c r="E104" s="95">
        <v>1.5554510808134303</v>
      </c>
    </row>
    <row r="105" spans="1:5">
      <c r="A105" s="96">
        <v>39507</v>
      </c>
      <c r="B105" s="95">
        <v>1015.6</v>
      </c>
      <c r="C105" s="95">
        <v>3.3488958493399501E-2</v>
      </c>
      <c r="D105" s="95">
        <v>1.7349841727771764</v>
      </c>
      <c r="E105" s="95">
        <v>1.5894609436736706</v>
      </c>
    </row>
    <row r="106" spans="1:5">
      <c r="A106" s="96">
        <v>39510</v>
      </c>
      <c r="B106" s="95">
        <v>1015.92</v>
      </c>
      <c r="C106" s="95">
        <v>3.1508467900742687E-2</v>
      </c>
      <c r="D106" s="95">
        <v>3.1508467900742687E-2</v>
      </c>
      <c r="E106" s="95">
        <v>1.6214702263656289</v>
      </c>
    </row>
    <row r="107" spans="1:5">
      <c r="A107" s="96">
        <v>39511</v>
      </c>
      <c r="B107" s="95">
        <v>1015.2</v>
      </c>
      <c r="C107" s="95">
        <v>-7.0871722182841435E-2</v>
      </c>
      <c r="D107" s="95">
        <v>-3.9385584875928359E-2</v>
      </c>
      <c r="E107" s="95">
        <v>1.5494493403086951</v>
      </c>
    </row>
    <row r="108" spans="1:5">
      <c r="A108" s="96">
        <v>39512</v>
      </c>
      <c r="B108" s="95">
        <v>1016.59</v>
      </c>
      <c r="C108" s="95">
        <v>0.13691883372735081</v>
      </c>
      <c r="D108" s="95">
        <v>9.7479322567939342E-2</v>
      </c>
      <c r="E108" s="95">
        <v>1.6884896620019907</v>
      </c>
    </row>
    <row r="109" spans="1:5">
      <c r="A109" s="96">
        <v>39513</v>
      </c>
      <c r="B109" s="95">
        <v>1015.94</v>
      </c>
      <c r="C109" s="95">
        <v>-6.3939247877708993E-2</v>
      </c>
      <c r="D109" s="95">
        <v>3.3477747144550207E-2</v>
      </c>
      <c r="E109" s="95">
        <v>1.6234708065338888</v>
      </c>
    </row>
    <row r="110" spans="1:5">
      <c r="A110" s="96">
        <v>39514</v>
      </c>
      <c r="B110" s="95">
        <v>1014.71</v>
      </c>
      <c r="C110" s="95">
        <v>-0.12107014193751819</v>
      </c>
      <c r="D110" s="95">
        <v>-8.7632926348957252E-2</v>
      </c>
      <c r="E110" s="95">
        <v>1.5004351261865834</v>
      </c>
    </row>
    <row r="111" spans="1:5">
      <c r="A111" s="96">
        <v>39517</v>
      </c>
      <c r="B111" s="95">
        <v>1011.82</v>
      </c>
      <c r="C111" s="95">
        <v>-0.28481043845038911</v>
      </c>
      <c r="D111" s="95">
        <v>-0.3721937770775896</v>
      </c>
      <c r="E111" s="95">
        <v>1.2113512918746405</v>
      </c>
    </row>
    <row r="112" spans="1:5">
      <c r="A112" s="96">
        <v>39518</v>
      </c>
      <c r="B112" s="95">
        <v>1011.77</v>
      </c>
      <c r="C112" s="95">
        <v>-4.9415904014638024E-3</v>
      </c>
      <c r="D112" s="95">
        <v>-0.3771169751870862</v>
      </c>
      <c r="E112" s="95">
        <v>1.2063498414540241</v>
      </c>
    </row>
    <row r="113" spans="1:5">
      <c r="A113" s="96">
        <v>39519</v>
      </c>
      <c r="B113" s="95">
        <v>1012.87</v>
      </c>
      <c r="C113" s="95">
        <v>0.10872036134694785</v>
      </c>
      <c r="D113" s="95">
        <v>-0.26880661677826101</v>
      </c>
      <c r="E113" s="95">
        <v>1.3163817507076958</v>
      </c>
    </row>
    <row r="114" spans="1:5">
      <c r="A114" s="96">
        <v>39520</v>
      </c>
      <c r="B114" s="95">
        <v>1008.4</v>
      </c>
      <c r="C114" s="95">
        <v>-0.44132020891131107</v>
      </c>
      <c r="D114" s="95">
        <v>-0.70894052776684369</v>
      </c>
      <c r="E114" s="95">
        <v>0.86925208310408841</v>
      </c>
    </row>
    <row r="115" spans="1:5">
      <c r="A115" s="96">
        <v>39521</v>
      </c>
      <c r="B115" s="95">
        <v>1006.92</v>
      </c>
      <c r="C115" s="95">
        <v>-0.14676715589052591</v>
      </c>
      <c r="D115" s="95">
        <v>-0.85466719180780082</v>
      </c>
      <c r="E115" s="95">
        <v>0.72120915065367885</v>
      </c>
    </row>
    <row r="116" spans="1:5">
      <c r="A116" s="96">
        <v>39524</v>
      </c>
      <c r="B116" s="95">
        <v>1004.43</v>
      </c>
      <c r="C116" s="95">
        <v>-0.24728876176856041</v>
      </c>
      <c r="D116" s="95">
        <v>-1.0998424576605048</v>
      </c>
      <c r="E116" s="95">
        <v>0.47213691970671157</v>
      </c>
    </row>
    <row r="117" spans="1:5">
      <c r="A117" s="96">
        <v>39525</v>
      </c>
      <c r="B117" s="95">
        <v>1006.86</v>
      </c>
      <c r="C117" s="95">
        <v>0.24192825781788052</v>
      </c>
      <c r="D117" s="95">
        <v>-0.86057502953919007</v>
      </c>
      <c r="E117" s="95">
        <v>0.71520741014894362</v>
      </c>
    </row>
    <row r="118" spans="1:5">
      <c r="A118" s="96">
        <v>39526</v>
      </c>
      <c r="B118" s="95">
        <v>1004.45</v>
      </c>
      <c r="C118" s="95">
        <v>-0.23935800409192742</v>
      </c>
      <c r="D118" s="95">
        <v>-1.0978731784166973</v>
      </c>
      <c r="E118" s="95">
        <v>0.47413749987497145</v>
      </c>
    </row>
    <row r="119" spans="1:5">
      <c r="A119" s="96">
        <v>39527</v>
      </c>
      <c r="B119" s="95">
        <v>1002.11</v>
      </c>
      <c r="C119" s="95">
        <v>-0.23296331325601827</v>
      </c>
      <c r="D119" s="95">
        <v>-1.3282788499409226</v>
      </c>
      <c r="E119" s="95">
        <v>0.24006962018985334</v>
      </c>
    </row>
    <row r="120" spans="1:5">
      <c r="A120" s="96">
        <v>39531</v>
      </c>
      <c r="B120" s="95">
        <v>1001.73</v>
      </c>
      <c r="C120" s="95">
        <v>-3.7919988823587047E-2</v>
      </c>
      <c r="D120" s="95">
        <v>-1.3656951555730656</v>
      </c>
      <c r="E120" s="95">
        <v>0.20205859699311546</v>
      </c>
    </row>
    <row r="121" spans="1:5">
      <c r="A121" s="96">
        <v>39532</v>
      </c>
      <c r="B121" s="95">
        <v>1000.24</v>
      </c>
      <c r="C121" s="95">
        <v>-0.14874267517195339</v>
      </c>
      <c r="D121" s="95">
        <v>-1.5124064592359154</v>
      </c>
      <c r="E121" s="95">
        <v>5.3015374458587061E-2</v>
      </c>
    </row>
    <row r="122" spans="1:5">
      <c r="A122" s="96">
        <v>39533</v>
      </c>
      <c r="B122" s="95">
        <v>1000.77</v>
      </c>
      <c r="C122" s="95">
        <v>5.2987283052075007E-2</v>
      </c>
      <c r="D122" s="95">
        <v>-1.4602205592753048</v>
      </c>
      <c r="E122" s="95">
        <v>0.10603074891717412</v>
      </c>
    </row>
    <row r="123" spans="1:5">
      <c r="A123" s="96">
        <v>39534</v>
      </c>
      <c r="B123" s="95">
        <v>1000.62</v>
      </c>
      <c r="C123" s="95">
        <v>-1.4988458886655565E-2</v>
      </c>
      <c r="D123" s="95">
        <v>-1.4749901536037835</v>
      </c>
      <c r="E123" s="95">
        <v>9.1026397655324942E-2</v>
      </c>
    </row>
    <row r="124" spans="1:5">
      <c r="A124" s="96">
        <v>39535</v>
      </c>
      <c r="B124" s="95">
        <v>1000.45</v>
      </c>
      <c r="C124" s="95">
        <v>-1.6989466530747954E-2</v>
      </c>
      <c r="D124" s="95">
        <v>-1.4917290271760475</v>
      </c>
      <c r="E124" s="95">
        <v>7.4021466225215882E-2</v>
      </c>
    </row>
    <row r="125" spans="1:5">
      <c r="A125" s="96">
        <v>39538</v>
      </c>
      <c r="B125" s="95">
        <v>1000</v>
      </c>
      <c r="C125" s="95">
        <v>-4.4979759108410011E-2</v>
      </c>
      <c r="D125" s="95">
        <v>-1.5360378101614836</v>
      </c>
      <c r="E125" s="95">
        <v>2.9008412439601727E-2</v>
      </c>
    </row>
    <row r="126" spans="1:5">
      <c r="A126" s="96">
        <v>39539</v>
      </c>
      <c r="B126" s="95">
        <v>1000.66</v>
      </c>
      <c r="C126" s="95">
        <v>6.599999999998829E-2</v>
      </c>
      <c r="D126" s="95">
        <v>6.599999999998829E-2</v>
      </c>
      <c r="E126" s="95">
        <v>9.5027557991800293E-2</v>
      </c>
    </row>
    <row r="127" spans="1:5">
      <c r="A127" s="96">
        <v>39540</v>
      </c>
      <c r="B127" s="95">
        <v>1002.4</v>
      </c>
      <c r="C127" s="95">
        <v>0.17388523574441983</v>
      </c>
      <c r="D127" s="95">
        <v>0.23999999999999577</v>
      </c>
      <c r="E127" s="95">
        <v>0.26907803262945507</v>
      </c>
    </row>
    <row r="128" spans="1:5">
      <c r="A128" s="96">
        <v>39541</v>
      </c>
      <c r="B128" s="95">
        <v>1004.47</v>
      </c>
      <c r="C128" s="95">
        <v>0.20650438946527849</v>
      </c>
      <c r="D128" s="95">
        <v>0.4469999999999974</v>
      </c>
      <c r="E128" s="95">
        <v>0.47613808004320912</v>
      </c>
    </row>
    <row r="129" spans="1:5">
      <c r="A129" s="96">
        <v>39542</v>
      </c>
      <c r="B129" s="95">
        <v>1005.16</v>
      </c>
      <c r="C129" s="95">
        <v>6.8692942546810798E-2</v>
      </c>
      <c r="D129" s="95">
        <v>0.51600000000000534</v>
      </c>
      <c r="E129" s="95">
        <v>0.54515809584778641</v>
      </c>
    </row>
    <row r="130" spans="1:5">
      <c r="A130" s="96">
        <v>39545</v>
      </c>
      <c r="B130" s="95">
        <v>1006.3</v>
      </c>
      <c r="C130" s="95">
        <v>0.11341477973656477</v>
      </c>
      <c r="D130" s="95">
        <v>0.62999999999999723</v>
      </c>
      <c r="E130" s="95">
        <v>0.65919116543797784</v>
      </c>
    </row>
    <row r="131" spans="1:5">
      <c r="A131" s="96">
        <v>39546</v>
      </c>
      <c r="B131" s="95">
        <v>1006.52</v>
      </c>
      <c r="C131" s="95">
        <v>2.186226771341282E-2</v>
      </c>
      <c r="D131" s="95">
        <v>0.65200000000000813</v>
      </c>
      <c r="E131" s="95">
        <v>0.6811975472887033</v>
      </c>
    </row>
    <row r="132" spans="1:5">
      <c r="A132" s="96">
        <v>39547</v>
      </c>
      <c r="B132" s="95">
        <v>1007.63</v>
      </c>
      <c r="C132" s="95">
        <v>0.11028096808807231</v>
      </c>
      <c r="D132" s="95">
        <v>0.76300000000000257</v>
      </c>
      <c r="E132" s="95">
        <v>0.79222974662651602</v>
      </c>
    </row>
    <row r="133" spans="1:5">
      <c r="A133" s="96">
        <v>39548</v>
      </c>
      <c r="B133" s="95">
        <v>1007.66</v>
      </c>
      <c r="C133" s="95">
        <v>2.9772833282093458E-3</v>
      </c>
      <c r="D133" s="95">
        <v>0.76600000000000001</v>
      </c>
      <c r="E133" s="95">
        <v>0.79523061687889474</v>
      </c>
    </row>
    <row r="134" spans="1:5">
      <c r="A134" s="96">
        <v>39549</v>
      </c>
      <c r="B134" s="95">
        <v>1008.42</v>
      </c>
      <c r="C134" s="95">
        <v>7.5422265446678516E-2</v>
      </c>
      <c r="D134" s="95">
        <v>0.8419999999999872</v>
      </c>
      <c r="E134" s="95">
        <v>0.87125266327234829</v>
      </c>
    </row>
    <row r="135" spans="1:5">
      <c r="A135" s="96">
        <v>39552</v>
      </c>
      <c r="B135" s="95">
        <v>1007.79</v>
      </c>
      <c r="C135" s="95">
        <v>-6.2473969179510647E-2</v>
      </c>
      <c r="D135" s="95">
        <v>0.77899999999999636</v>
      </c>
      <c r="E135" s="95">
        <v>0.80823438797250624</v>
      </c>
    </row>
    <row r="136" spans="1:5">
      <c r="A136" s="96">
        <v>39553</v>
      </c>
      <c r="B136" s="95">
        <v>1008.59</v>
      </c>
      <c r="C136" s="95">
        <v>7.9381617202001209E-2</v>
      </c>
      <c r="D136" s="95">
        <v>0.85900000000000976</v>
      </c>
      <c r="E136" s="95">
        <v>0.88825759470245735</v>
      </c>
    </row>
    <row r="137" spans="1:5">
      <c r="A137" s="96">
        <v>39554</v>
      </c>
      <c r="B137" s="95">
        <v>1009.83</v>
      </c>
      <c r="C137" s="95">
        <v>0.12294391179765718</v>
      </c>
      <c r="D137" s="95">
        <v>0.98300000000000054</v>
      </c>
      <c r="E137" s="95">
        <v>1.0122935651338816</v>
      </c>
    </row>
    <row r="138" spans="1:5">
      <c r="A138" s="96">
        <v>39555</v>
      </c>
      <c r="B138" s="95">
        <v>1010.75</v>
      </c>
      <c r="C138" s="95">
        <v>9.1104443322143069E-2</v>
      </c>
      <c r="D138" s="95">
        <v>1.0750000000000037</v>
      </c>
      <c r="E138" s="95">
        <v>1.1043202528733254</v>
      </c>
    </row>
    <row r="139" spans="1:5">
      <c r="A139" s="96">
        <v>39556</v>
      </c>
      <c r="B139" s="95">
        <v>1011.07</v>
      </c>
      <c r="C139" s="95">
        <v>3.1659658669314084E-2</v>
      </c>
      <c r="D139" s="95">
        <v>1.1070000000000135</v>
      </c>
      <c r="E139" s="95">
        <v>1.1363295355653058</v>
      </c>
    </row>
    <row r="140" spans="1:5">
      <c r="A140" s="96">
        <v>39560</v>
      </c>
      <c r="B140" s="95">
        <v>1012.18</v>
      </c>
      <c r="C140" s="95">
        <v>0.10978468355304916</v>
      </c>
      <c r="D140" s="95">
        <v>1.2179999999999858</v>
      </c>
      <c r="E140" s="95">
        <v>1.2473617349031185</v>
      </c>
    </row>
    <row r="141" spans="1:5">
      <c r="A141" s="96">
        <v>39561</v>
      </c>
      <c r="B141" s="95">
        <v>1013.17</v>
      </c>
      <c r="C141" s="95">
        <v>9.7808690153922129E-2</v>
      </c>
      <c r="D141" s="95">
        <v>1.3169999999999904</v>
      </c>
      <c r="E141" s="95">
        <v>1.3463904532314386</v>
      </c>
    </row>
    <row r="142" spans="1:5">
      <c r="A142" s="96">
        <v>39562</v>
      </c>
      <c r="B142" s="95">
        <v>1012.93</v>
      </c>
      <c r="C142" s="95">
        <v>-2.3688028662516292E-2</v>
      </c>
      <c r="D142" s="95">
        <v>1.2929999999999886</v>
      </c>
      <c r="E142" s="95">
        <v>1.3223834912124532</v>
      </c>
    </row>
    <row r="143" spans="1:5">
      <c r="A143" s="96">
        <v>39563</v>
      </c>
      <c r="B143" s="95">
        <v>1012.98</v>
      </c>
      <c r="C143" s="95">
        <v>4.9361752539667236E-3</v>
      </c>
      <c r="D143" s="95">
        <v>1.2979999999999992</v>
      </c>
      <c r="E143" s="95">
        <v>1.3273849416330696</v>
      </c>
    </row>
    <row r="144" spans="1:5">
      <c r="A144" s="96">
        <v>39566</v>
      </c>
      <c r="B144" s="95">
        <v>1012.45</v>
      </c>
      <c r="C144" s="95">
        <v>-5.2320875041955706E-2</v>
      </c>
      <c r="D144" s="95">
        <v>1.2450000000000072</v>
      </c>
      <c r="E144" s="95">
        <v>1.2743695671744826</v>
      </c>
    </row>
    <row r="145" spans="1:5">
      <c r="A145" s="96">
        <v>39567</v>
      </c>
      <c r="B145" s="95">
        <v>1013.27</v>
      </c>
      <c r="C145" s="95">
        <v>8.0991653908824013E-2</v>
      </c>
      <c r="D145" s="95">
        <v>1.3269999999999893</v>
      </c>
      <c r="E145" s="95">
        <v>1.3563933540726714</v>
      </c>
    </row>
    <row r="146" spans="1:5">
      <c r="A146" s="96">
        <v>39568</v>
      </c>
      <c r="B146" s="95">
        <v>1015.03</v>
      </c>
      <c r="C146" s="95">
        <v>0.1736950664679604</v>
      </c>
      <c r="D146" s="95">
        <v>1.5029999999999877</v>
      </c>
      <c r="E146" s="95">
        <v>1.5324444088785638</v>
      </c>
    </row>
    <row r="147" spans="1:5">
      <c r="A147" s="96">
        <v>39570</v>
      </c>
      <c r="B147" s="95">
        <v>1020.17</v>
      </c>
      <c r="C147" s="95">
        <v>0.50638897372490277</v>
      </c>
      <c r="D147" s="95">
        <v>0.50638897372490277</v>
      </c>
      <c r="E147" s="95">
        <v>2.0465935121185108</v>
      </c>
    </row>
    <row r="148" spans="1:5">
      <c r="A148" s="96">
        <v>39573</v>
      </c>
      <c r="B148" s="95">
        <v>1020.32</v>
      </c>
      <c r="C148" s="95">
        <v>1.4703431780982434E-2</v>
      </c>
      <c r="D148" s="95">
        <v>0.52116686206320484</v>
      </c>
      <c r="E148" s="95">
        <v>2.0615978633803822</v>
      </c>
    </row>
    <row r="149" spans="1:5">
      <c r="A149" s="96">
        <v>39574</v>
      </c>
      <c r="B149" s="95">
        <v>1020.87</v>
      </c>
      <c r="C149" s="95">
        <v>5.3904657362391362E-2</v>
      </c>
      <c r="D149" s="95">
        <v>0.57535245263686807</v>
      </c>
      <c r="E149" s="95">
        <v>2.1166138180072291</v>
      </c>
    </row>
    <row r="150" spans="1:5">
      <c r="A150" s="96">
        <v>39575</v>
      </c>
      <c r="B150" s="95">
        <v>1020.6</v>
      </c>
      <c r="C150" s="95">
        <v>-2.6448029621795044E-2</v>
      </c>
      <c r="D150" s="95">
        <v>0.54875225362798208</v>
      </c>
      <c r="E150" s="95">
        <v>2.0896059857358651</v>
      </c>
    </row>
    <row r="151" spans="1:5">
      <c r="A151" s="96">
        <v>39576</v>
      </c>
      <c r="B151" s="95">
        <v>1022.4</v>
      </c>
      <c r="C151" s="95">
        <v>0.17636684303350414</v>
      </c>
      <c r="D151" s="95">
        <v>0.72608691368727385</v>
      </c>
      <c r="E151" s="95">
        <v>2.2696582008782551</v>
      </c>
    </row>
    <row r="152" spans="1:5">
      <c r="A152" s="96">
        <v>39577</v>
      </c>
      <c r="B152" s="95">
        <v>1023.52</v>
      </c>
      <c r="C152" s="95">
        <v>0.10954616588418897</v>
      </c>
      <c r="D152" s="95">
        <v>0.83642847994640501</v>
      </c>
      <c r="E152" s="95">
        <v>2.3816906903001867</v>
      </c>
    </row>
    <row r="153" spans="1:5">
      <c r="A153" s="96">
        <v>39580</v>
      </c>
      <c r="B153" s="95">
        <v>1024.9100000000001</v>
      </c>
      <c r="C153" s="95">
        <v>0.13580584649055538</v>
      </c>
      <c r="D153" s="95">
        <v>0.97337024521444437</v>
      </c>
      <c r="E153" s="95">
        <v>2.5207310119934823</v>
      </c>
    </row>
    <row r="154" spans="1:5">
      <c r="A154" s="96">
        <v>39581</v>
      </c>
      <c r="B154" s="95">
        <v>1025.95</v>
      </c>
      <c r="C154" s="95">
        <v>0.10147232439920995</v>
      </c>
      <c r="D154" s="95">
        <v>1.07583027102649</v>
      </c>
      <c r="E154" s="95">
        <v>2.6247611807424187</v>
      </c>
    </row>
    <row r="155" spans="1:5">
      <c r="A155" s="96">
        <v>39582</v>
      </c>
      <c r="B155" s="95">
        <v>1025.76</v>
      </c>
      <c r="C155" s="95">
        <v>-1.8519421024421057E-2</v>
      </c>
      <c r="D155" s="95">
        <v>1.0571116124646673</v>
      </c>
      <c r="E155" s="95">
        <v>2.6057556691440498</v>
      </c>
    </row>
    <row r="156" spans="1:5">
      <c r="A156" s="96">
        <v>39583</v>
      </c>
      <c r="B156" s="95">
        <v>1025.99</v>
      </c>
      <c r="C156" s="95">
        <v>2.2422399001720272E-2</v>
      </c>
      <c r="D156" s="95">
        <v>1.0797710412500106</v>
      </c>
      <c r="E156" s="95">
        <v>2.6287623410789163</v>
      </c>
    </row>
    <row r="157" spans="1:5">
      <c r="A157" s="96">
        <v>39584</v>
      </c>
      <c r="B157" s="95">
        <v>1027.23</v>
      </c>
      <c r="C157" s="95">
        <v>0.12085887776684956</v>
      </c>
      <c r="D157" s="95">
        <v>1.2019349181797701</v>
      </c>
      <c r="E157" s="95">
        <v>2.7527983115103405</v>
      </c>
    </row>
    <row r="158" spans="1:5">
      <c r="A158" s="96">
        <v>39587</v>
      </c>
      <c r="B158" s="95">
        <v>1028.6500000000001</v>
      </c>
      <c r="C158" s="95">
        <v>0.13823583812779816</v>
      </c>
      <c r="D158" s="95">
        <v>1.3418322611154387</v>
      </c>
      <c r="E158" s="95">
        <v>2.8948395034560148</v>
      </c>
    </row>
    <row r="159" spans="1:5">
      <c r="A159" s="96">
        <v>39588</v>
      </c>
      <c r="B159" s="95">
        <v>1029.01</v>
      </c>
      <c r="C159" s="95">
        <v>3.4997326593089184E-2</v>
      </c>
      <c r="D159" s="95">
        <v>1.3772991931273015</v>
      </c>
      <c r="E159" s="95">
        <v>2.9308499464844706</v>
      </c>
    </row>
    <row r="160" spans="1:5">
      <c r="A160" s="96">
        <v>39589</v>
      </c>
      <c r="B160" s="95">
        <v>1028.71</v>
      </c>
      <c r="C160" s="95">
        <v>-2.9154235624528901E-2</v>
      </c>
      <c r="D160" s="95">
        <v>1.3477434164507418</v>
      </c>
      <c r="E160" s="95">
        <v>2.90084124396075</v>
      </c>
    </row>
    <row r="161" spans="1:5">
      <c r="A161" s="96">
        <v>39591</v>
      </c>
      <c r="B161" s="95">
        <v>1029.8599999999999</v>
      </c>
      <c r="C161" s="95">
        <v>0.11179049489165038</v>
      </c>
      <c r="D161" s="95">
        <v>1.4610405603775245</v>
      </c>
      <c r="E161" s="95">
        <v>3.0158746036350381</v>
      </c>
    </row>
    <row r="162" spans="1:5">
      <c r="A162" s="96">
        <v>39594</v>
      </c>
      <c r="B162" s="95">
        <v>1030.6099999999999</v>
      </c>
      <c r="C162" s="95">
        <v>7.2825432583067951E-2</v>
      </c>
      <c r="D162" s="95">
        <v>1.5349300020689016</v>
      </c>
      <c r="E162" s="95">
        <v>3.0908963599443728</v>
      </c>
    </row>
    <row r="163" spans="1:5">
      <c r="A163" s="96">
        <v>39595</v>
      </c>
      <c r="B163" s="95">
        <v>1030.01</v>
      </c>
      <c r="C163" s="95">
        <v>-5.8217948593541902E-2</v>
      </c>
      <c r="D163" s="95">
        <v>1.4758184487158044</v>
      </c>
      <c r="E163" s="95">
        <v>3.0308789548969095</v>
      </c>
    </row>
    <row r="164" spans="1:5">
      <c r="A164" s="96">
        <v>39596</v>
      </c>
      <c r="B164" s="95">
        <v>1031.8699999999999</v>
      </c>
      <c r="C164" s="95">
        <v>0.18058077106046788</v>
      </c>
      <c r="D164" s="95">
        <v>1.6590642641104214</v>
      </c>
      <c r="E164" s="95">
        <v>3.2169329105440347</v>
      </c>
    </row>
    <row r="165" spans="1:5">
      <c r="A165" s="96">
        <v>39597</v>
      </c>
      <c r="B165" s="95">
        <v>1032.08</v>
      </c>
      <c r="C165" s="95">
        <v>2.0351400854767832E-2</v>
      </c>
      <c r="D165" s="95">
        <v>1.6797533077840043</v>
      </c>
      <c r="E165" s="95">
        <v>3.2379390023106636</v>
      </c>
    </row>
    <row r="166" spans="1:5">
      <c r="A166" s="96">
        <v>39598</v>
      </c>
      <c r="B166" s="95">
        <v>1033.99</v>
      </c>
      <c r="C166" s="95">
        <v>0.18506317339741507</v>
      </c>
      <c r="D166" s="95">
        <v>1.8679250859580554</v>
      </c>
      <c r="E166" s="95">
        <v>3.4289944083784274</v>
      </c>
    </row>
    <row r="167" spans="1:5">
      <c r="A167" s="96">
        <v>39601</v>
      </c>
      <c r="B167" s="95">
        <v>1034.81</v>
      </c>
      <c r="C167" s="95">
        <v>7.9304442015870613E-2</v>
      </c>
      <c r="D167" s="95">
        <v>7.9304442015870613E-2</v>
      </c>
      <c r="E167" s="95">
        <v>3.5110181952766162</v>
      </c>
    </row>
    <row r="168" spans="1:5">
      <c r="A168" s="96">
        <v>39602</v>
      </c>
      <c r="B168" s="95">
        <v>1034.94</v>
      </c>
      <c r="C168" s="95">
        <v>1.2562692668227626E-2</v>
      </c>
      <c r="D168" s="95">
        <v>9.187709745741568E-2</v>
      </c>
      <c r="E168" s="95">
        <v>3.5240219663702499</v>
      </c>
    </row>
    <row r="169" spans="1:5">
      <c r="A169" s="96">
        <v>39603</v>
      </c>
      <c r="B169" s="95">
        <v>1033.8</v>
      </c>
      <c r="C169" s="95">
        <v>-0.11015131311961079</v>
      </c>
      <c r="D169" s="95">
        <v>-1.8375419491489797E-2</v>
      </c>
      <c r="E169" s="95">
        <v>3.4099888967800585</v>
      </c>
    </row>
    <row r="170" spans="1:5">
      <c r="A170" s="96">
        <v>39604</v>
      </c>
      <c r="B170" s="95">
        <v>1036.8</v>
      </c>
      <c r="C170" s="95">
        <v>0.29019152640743506</v>
      </c>
      <c r="D170" s="95">
        <v>0.27176278300562462</v>
      </c>
      <c r="E170" s="95">
        <v>3.7100759220173751</v>
      </c>
    </row>
    <row r="171" spans="1:5">
      <c r="A171" s="96">
        <v>39605</v>
      </c>
      <c r="B171" s="95">
        <v>1037.4000000000001</v>
      </c>
      <c r="C171" s="95">
        <v>5.787037037039422E-2</v>
      </c>
      <c r="D171" s="95">
        <v>0.32979042350507193</v>
      </c>
      <c r="E171" s="95">
        <v>3.7700933270648607</v>
      </c>
    </row>
    <row r="172" spans="1:5">
      <c r="A172" s="96">
        <v>39608</v>
      </c>
      <c r="B172" s="95">
        <v>1038.53</v>
      </c>
      <c r="C172" s="95">
        <v>0.10892616155773194</v>
      </c>
      <c r="D172" s="95">
        <v>0.4390758131123107</v>
      </c>
      <c r="E172" s="95">
        <v>3.8831261065708889</v>
      </c>
    </row>
    <row r="173" spans="1:5">
      <c r="A173" s="96">
        <v>39609</v>
      </c>
      <c r="B173" s="95">
        <v>1037.8399999999999</v>
      </c>
      <c r="C173" s="95">
        <v>-6.644006432169336E-2</v>
      </c>
      <c r="D173" s="95">
        <v>0.37234402653796295</v>
      </c>
      <c r="E173" s="95">
        <v>3.8141060907663116</v>
      </c>
    </row>
    <row r="174" spans="1:5">
      <c r="A174" s="96">
        <v>39610</v>
      </c>
      <c r="B174" s="95">
        <v>1038</v>
      </c>
      <c r="C174" s="95">
        <v>1.5416634548692798E-2</v>
      </c>
      <c r="D174" s="95">
        <v>0.38781806400449703</v>
      </c>
      <c r="E174" s="95">
        <v>3.8301107321123018</v>
      </c>
    </row>
    <row r="175" spans="1:5">
      <c r="A175" s="96">
        <v>39611</v>
      </c>
      <c r="B175" s="95">
        <v>1039.01</v>
      </c>
      <c r="C175" s="95">
        <v>9.7302504816965119E-2</v>
      </c>
      <c r="D175" s="95">
        <v>0.48549792551184634</v>
      </c>
      <c r="E175" s="95">
        <v>3.9311400306088817</v>
      </c>
    </row>
    <row r="176" spans="1:5">
      <c r="A176" s="96">
        <v>39612</v>
      </c>
      <c r="B176" s="95">
        <v>1039.6099999999999</v>
      </c>
      <c r="C176" s="95">
        <v>5.774727865948126E-2</v>
      </c>
      <c r="D176" s="95">
        <v>0.54352556601127144</v>
      </c>
      <c r="E176" s="95">
        <v>3.9911574356563229</v>
      </c>
    </row>
    <row r="177" spans="1:5">
      <c r="A177" s="96">
        <v>39615</v>
      </c>
      <c r="B177" s="95">
        <v>1040.6099999999999</v>
      </c>
      <c r="C177" s="95">
        <v>9.6189917372857536E-2</v>
      </c>
      <c r="D177" s="95">
        <v>0.64023830017696515</v>
      </c>
      <c r="E177" s="95">
        <v>4.0911864440687618</v>
      </c>
    </row>
    <row r="178" spans="1:5">
      <c r="A178" s="96">
        <v>39616</v>
      </c>
      <c r="B178" s="95">
        <v>1041.44</v>
      </c>
      <c r="C178" s="95">
        <v>7.9760909466575214E-2</v>
      </c>
      <c r="D178" s="95">
        <v>0.72050986953453577</v>
      </c>
      <c r="E178" s="95">
        <v>4.1742105210511138</v>
      </c>
    </row>
    <row r="179" spans="1:5">
      <c r="A179" s="96">
        <v>39617</v>
      </c>
      <c r="B179" s="95">
        <v>1041.24</v>
      </c>
      <c r="C179" s="95">
        <v>-1.9204178829312912E-2</v>
      </c>
      <c r="D179" s="95">
        <v>0.70116732270137927</v>
      </c>
      <c r="E179" s="95">
        <v>4.1542047193686038</v>
      </c>
    </row>
    <row r="180" spans="1:5">
      <c r="A180" s="96">
        <v>39618</v>
      </c>
      <c r="B180" s="95">
        <v>1040.74</v>
      </c>
      <c r="C180" s="95">
        <v>-4.8019668856358333E-2</v>
      </c>
      <c r="D180" s="95">
        <v>0.65281095561853242</v>
      </c>
      <c r="E180" s="95">
        <v>4.1041902151623955</v>
      </c>
    </row>
    <row r="181" spans="1:5">
      <c r="A181" s="96">
        <v>39619</v>
      </c>
      <c r="B181" s="95">
        <v>1039.8699999999999</v>
      </c>
      <c r="C181" s="95">
        <v>-8.3594365547601246E-2</v>
      </c>
      <c r="D181" s="95">
        <v>0.56867087689433937</v>
      </c>
      <c r="E181" s="95">
        <v>4.0171649778435681</v>
      </c>
    </row>
    <row r="182" spans="1:5">
      <c r="A182" s="96">
        <v>39622</v>
      </c>
      <c r="B182" s="95">
        <v>1040.24</v>
      </c>
      <c r="C182" s="95">
        <v>3.558137074828327E-2</v>
      </c>
      <c r="D182" s="95">
        <v>0.60445458853566336</v>
      </c>
      <c r="E182" s="95">
        <v>4.0541757109561649</v>
      </c>
    </row>
    <row r="183" spans="1:5">
      <c r="A183" s="96">
        <v>39623</v>
      </c>
      <c r="B183" s="95">
        <v>1040.51</v>
      </c>
      <c r="C183" s="95">
        <v>2.5955548719513999E-2</v>
      </c>
      <c r="D183" s="95">
        <v>0.6305670267604091</v>
      </c>
      <c r="E183" s="95">
        <v>4.081183543227529</v>
      </c>
    </row>
    <row r="184" spans="1:5">
      <c r="A184" s="96">
        <v>39624</v>
      </c>
      <c r="B184" s="95">
        <v>1042.4100000000001</v>
      </c>
      <c r="C184" s="95">
        <v>0.18260276210704252</v>
      </c>
      <c r="D184" s="95">
        <v>0.81432122167526266</v>
      </c>
      <c r="E184" s="95">
        <v>4.271238659211174</v>
      </c>
    </row>
    <row r="185" spans="1:5">
      <c r="A185" s="96">
        <v>39625</v>
      </c>
      <c r="B185" s="95">
        <v>1041.3699999999999</v>
      </c>
      <c r="C185" s="95">
        <v>-9.9768804980782111E-2</v>
      </c>
      <c r="D185" s="95">
        <v>0.71373997814290213</v>
      </c>
      <c r="E185" s="95">
        <v>4.1672084904622153</v>
      </c>
    </row>
    <row r="186" spans="1:5">
      <c r="A186" s="96">
        <v>39626</v>
      </c>
      <c r="B186" s="95">
        <v>1041.77</v>
      </c>
      <c r="C186" s="95">
        <v>3.8410939435551406E-2</v>
      </c>
      <c r="D186" s="95">
        <v>0.75242507180919294</v>
      </c>
      <c r="E186" s="95">
        <v>4.2072200938272131</v>
      </c>
    </row>
    <row r="187" spans="1:5">
      <c r="A187" s="96">
        <v>39629</v>
      </c>
      <c r="B187" s="95">
        <v>1043.3399999999999</v>
      </c>
      <c r="C187" s="95">
        <v>0.15070505005903012</v>
      </c>
      <c r="D187" s="95">
        <v>0.90426406444936713</v>
      </c>
      <c r="E187" s="95">
        <v>4.3642656370347366</v>
      </c>
    </row>
    <row r="188" spans="1:5">
      <c r="A188" s="96">
        <v>39630</v>
      </c>
      <c r="B188" s="95">
        <v>1042.23</v>
      </c>
      <c r="C188" s="95">
        <v>-0.10638909655528161</v>
      </c>
      <c r="D188" s="95">
        <v>-0.10638909655528161</v>
      </c>
      <c r="E188" s="95">
        <v>4.2532334376969239</v>
      </c>
    </row>
    <row r="189" spans="1:5">
      <c r="A189" s="96">
        <v>39631</v>
      </c>
      <c r="B189" s="95">
        <v>1039.72</v>
      </c>
      <c r="C189" s="95">
        <v>-0.24082975926619232</v>
      </c>
      <c r="D189" s="95">
        <v>-0.34696263921635273</v>
      </c>
      <c r="E189" s="95">
        <v>4.0021606265816967</v>
      </c>
    </row>
    <row r="190" spans="1:5">
      <c r="A190" s="96">
        <v>39632</v>
      </c>
      <c r="B190" s="95">
        <v>1039.1300000000001</v>
      </c>
      <c r="C190" s="95">
        <v>-5.6746047012645739E-2</v>
      </c>
      <c r="D190" s="95">
        <v>-0.40351179864663855</v>
      </c>
      <c r="E190" s="95">
        <v>3.9431435116183744</v>
      </c>
    </row>
    <row r="191" spans="1:5">
      <c r="A191" s="96">
        <v>39633</v>
      </c>
      <c r="B191" s="95">
        <v>1039.1300000000001</v>
      </c>
      <c r="C191" s="95">
        <v>0</v>
      </c>
      <c r="D191" s="95">
        <v>-0.40351179864663855</v>
      </c>
      <c r="E191" s="95">
        <v>3.9431435116183744</v>
      </c>
    </row>
    <row r="192" spans="1:5">
      <c r="A192" s="96">
        <v>39636</v>
      </c>
      <c r="B192" s="95">
        <v>1040.03</v>
      </c>
      <c r="C192" s="95">
        <v>8.661091489994277E-2</v>
      </c>
      <c r="D192" s="95">
        <v>-0.31725036900722703</v>
      </c>
      <c r="E192" s="95">
        <v>4.0331696191895583</v>
      </c>
    </row>
    <row r="193" spans="1:5">
      <c r="A193" s="96">
        <v>39637</v>
      </c>
      <c r="B193" s="95">
        <v>1039.46</v>
      </c>
      <c r="C193" s="95">
        <v>-5.4806111362171173E-2</v>
      </c>
      <c r="D193" s="95">
        <v>-0.37188260777885063</v>
      </c>
      <c r="E193" s="95">
        <v>3.9761530843944737</v>
      </c>
    </row>
    <row r="194" spans="1:5">
      <c r="A194" s="96">
        <v>39638</v>
      </c>
      <c r="B194" s="95">
        <v>1039.96</v>
      </c>
      <c r="C194" s="95">
        <v>4.8101899062968911E-2</v>
      </c>
      <c r="D194" s="95">
        <v>-0.32395959131250596</v>
      </c>
      <c r="E194" s="95">
        <v>4.0261675886007042</v>
      </c>
    </row>
    <row r="195" spans="1:5">
      <c r="A195" s="96">
        <v>39639</v>
      </c>
      <c r="B195" s="95">
        <v>1040.08</v>
      </c>
      <c r="C195" s="95">
        <v>1.1538905342511896E-2</v>
      </c>
      <c r="D195" s="95">
        <v>-0.31245806736058812</v>
      </c>
      <c r="E195" s="95">
        <v>4.0381710696101747</v>
      </c>
    </row>
    <row r="196" spans="1:5">
      <c r="A196" s="96">
        <v>39640</v>
      </c>
      <c r="B196" s="95">
        <v>1039.7</v>
      </c>
      <c r="C196" s="95">
        <v>-3.6535651103752897E-2</v>
      </c>
      <c r="D196" s="95">
        <v>-0.34887955987500385</v>
      </c>
      <c r="E196" s="95">
        <v>4.000160046413459</v>
      </c>
    </row>
    <row r="197" spans="1:5">
      <c r="A197" s="96">
        <v>39643</v>
      </c>
      <c r="B197" s="95">
        <v>1041.1400000000001</v>
      </c>
      <c r="C197" s="95">
        <v>0.13850149081466867</v>
      </c>
      <c r="D197" s="95">
        <v>-0.21086127245191211</v>
      </c>
      <c r="E197" s="95">
        <v>4.144201818527371</v>
      </c>
    </row>
    <row r="198" spans="1:5">
      <c r="A198" s="96">
        <v>39644</v>
      </c>
      <c r="B198" s="95">
        <v>1041.31</v>
      </c>
      <c r="C198" s="95">
        <v>1.632825556598938E-2</v>
      </c>
      <c r="D198" s="95">
        <v>-0.19456744685337757</v>
      </c>
      <c r="E198" s="95">
        <v>4.1612067499574801</v>
      </c>
    </row>
    <row r="199" spans="1:5">
      <c r="A199" s="96">
        <v>39645</v>
      </c>
      <c r="B199" s="95">
        <v>1041.8</v>
      </c>
      <c r="C199" s="95">
        <v>4.70561120127444E-2</v>
      </c>
      <c r="D199" s="95">
        <v>-0.14760289071634736</v>
      </c>
      <c r="E199" s="95">
        <v>4.2102209640795696</v>
      </c>
    </row>
    <row r="200" spans="1:5">
      <c r="A200" s="96">
        <v>39646</v>
      </c>
      <c r="B200" s="95">
        <v>1039.67</v>
      </c>
      <c r="C200" s="95">
        <v>-0.20445382990975647</v>
      </c>
      <c r="D200" s="95">
        <v>-0.35175494086298054</v>
      </c>
      <c r="E200" s="95">
        <v>3.9971591761610803</v>
      </c>
    </row>
    <row r="201" spans="1:5">
      <c r="A201" s="96">
        <v>39647</v>
      </c>
      <c r="B201" s="95">
        <v>1039.3699999999999</v>
      </c>
      <c r="C201" s="95">
        <v>-2.8855309857955813E-2</v>
      </c>
      <c r="D201" s="95">
        <v>-0.38050875074281398</v>
      </c>
      <c r="E201" s="95">
        <v>3.9671504736373375</v>
      </c>
    </row>
    <row r="202" spans="1:5">
      <c r="A202" s="96">
        <v>39650</v>
      </c>
      <c r="B202" s="95">
        <v>1040.48</v>
      </c>
      <c r="C202" s="95">
        <v>0.10679546263603346</v>
      </c>
      <c r="D202" s="95">
        <v>-0.27411965418749906</v>
      </c>
      <c r="E202" s="95">
        <v>4.0781826729751502</v>
      </c>
    </row>
    <row r="203" spans="1:5">
      <c r="A203" s="96">
        <v>39651</v>
      </c>
      <c r="B203" s="95">
        <v>1039.82</v>
      </c>
      <c r="C203" s="95">
        <v>-6.3432262032914188E-2</v>
      </c>
      <c r="D203" s="95">
        <v>-0.33737803592308602</v>
      </c>
      <c r="E203" s="95">
        <v>4.0121635274229517</v>
      </c>
    </row>
    <row r="204" spans="1:5">
      <c r="A204" s="96">
        <v>39652</v>
      </c>
      <c r="B204" s="95">
        <v>1039.48</v>
      </c>
      <c r="C204" s="95">
        <v>-3.2697966955808067E-2</v>
      </c>
      <c r="D204" s="95">
        <v>-0.3699656871201995</v>
      </c>
      <c r="E204" s="95">
        <v>3.9781536645627114</v>
      </c>
    </row>
    <row r="205" spans="1:5">
      <c r="A205" s="96">
        <v>39653</v>
      </c>
      <c r="B205" s="95">
        <v>1037.54</v>
      </c>
      <c r="C205" s="95">
        <v>-0.18663177742718196</v>
      </c>
      <c r="D205" s="95">
        <v>-0.55590699100963592</v>
      </c>
      <c r="E205" s="95">
        <v>3.784097388242591</v>
      </c>
    </row>
    <row r="206" spans="1:5">
      <c r="A206" s="96">
        <v>39654</v>
      </c>
      <c r="B206" s="95">
        <v>1037.6600000000001</v>
      </c>
      <c r="C206" s="95">
        <v>1.1565819149161882E-2</v>
      </c>
      <c r="D206" s="95">
        <v>-0.54440546705770698</v>
      </c>
      <c r="E206" s="95">
        <v>3.7961008692520837</v>
      </c>
    </row>
    <row r="207" spans="1:5">
      <c r="A207" s="96">
        <v>39657</v>
      </c>
      <c r="B207" s="95">
        <v>1038.3399999999999</v>
      </c>
      <c r="C207" s="95">
        <v>6.5532062525286428E-2</v>
      </c>
      <c r="D207" s="95">
        <v>-0.47923016466348001</v>
      </c>
      <c r="E207" s="95">
        <v>3.8641205949725199</v>
      </c>
    </row>
    <row r="208" spans="1:5">
      <c r="A208" s="96">
        <v>39658</v>
      </c>
      <c r="B208" s="95">
        <v>1039.54</v>
      </c>
      <c r="C208" s="95">
        <v>0.11556908141843181</v>
      </c>
      <c r="D208" s="95">
        <v>-0.36421492514424614</v>
      </c>
      <c r="E208" s="95">
        <v>3.9841554050674688</v>
      </c>
    </row>
    <row r="209" spans="1:5">
      <c r="A209" s="96">
        <v>39659</v>
      </c>
      <c r="B209" s="95">
        <v>1042.6300000000001</v>
      </c>
      <c r="C209" s="95">
        <v>0.29724685918772753</v>
      </c>
      <c r="D209" s="95">
        <v>-6.8050683382192556E-2</v>
      </c>
      <c r="E209" s="95">
        <v>4.2932450410619216</v>
      </c>
    </row>
    <row r="210" spans="1:5">
      <c r="A210" s="96">
        <v>39660</v>
      </c>
      <c r="B210" s="95">
        <v>1042.8599999999999</v>
      </c>
      <c r="C210" s="95">
        <v>2.2059599282564513E-2</v>
      </c>
      <c r="D210" s="95">
        <v>-4.6006095807693548E-2</v>
      </c>
      <c r="E210" s="95">
        <v>4.3162517129967659</v>
      </c>
    </row>
    <row r="211" spans="1:5">
      <c r="A211" s="96">
        <v>39661</v>
      </c>
      <c r="B211" s="95">
        <v>1040.9100000000001</v>
      </c>
      <c r="C211" s="95">
        <v>-0.18698578908000751</v>
      </c>
      <c r="D211" s="95">
        <v>-0.18698578908000751</v>
      </c>
      <c r="E211" s="95">
        <v>4.1211951465925267</v>
      </c>
    </row>
    <row r="212" spans="1:5">
      <c r="A212" s="96">
        <v>39664</v>
      </c>
      <c r="B212" s="95">
        <v>1037.5999999999999</v>
      </c>
      <c r="C212" s="95">
        <v>-0.31799098865417097</v>
      </c>
      <c r="D212" s="95">
        <v>-0.50438217977485378</v>
      </c>
      <c r="E212" s="95">
        <v>3.7900991287473262</v>
      </c>
    </row>
    <row r="213" spans="1:5">
      <c r="A213" s="96">
        <v>39665</v>
      </c>
      <c r="B213" s="95">
        <v>1037.8800000000001</v>
      </c>
      <c r="C213" s="95">
        <v>2.6985350809582975E-2</v>
      </c>
      <c r="D213" s="95">
        <v>-0.47753293826590104</v>
      </c>
      <c r="E213" s="95">
        <v>3.8181072511028313</v>
      </c>
    </row>
    <row r="214" spans="1:5">
      <c r="A214" s="96">
        <v>39666</v>
      </c>
      <c r="B214" s="95">
        <v>1039.43</v>
      </c>
      <c r="C214" s="95">
        <v>0.14934289127837008</v>
      </c>
      <c r="D214" s="95">
        <v>-0.32890320848434351</v>
      </c>
      <c r="E214" s="95">
        <v>3.973152214142095</v>
      </c>
    </row>
    <row r="215" spans="1:5">
      <c r="A215" s="96">
        <v>39667</v>
      </c>
      <c r="B215" s="95">
        <v>1038.6400000000001</v>
      </c>
      <c r="C215" s="95">
        <v>-7.6003194058282819E-2</v>
      </c>
      <c r="D215" s="95">
        <v>-0.40465642559881498</v>
      </c>
      <c r="E215" s="95">
        <v>3.8941292974962849</v>
      </c>
    </row>
    <row r="216" spans="1:5">
      <c r="A216" s="96">
        <v>39668</v>
      </c>
      <c r="B216" s="95">
        <v>1038.1099999999999</v>
      </c>
      <c r="C216" s="95">
        <v>-5.1028267734753996E-2</v>
      </c>
      <c r="D216" s="95">
        <v>-0.45547820416930174</v>
      </c>
      <c r="E216" s="95">
        <v>3.8411139230376756</v>
      </c>
    </row>
    <row r="217" spans="1:5">
      <c r="A217" s="96">
        <v>39671</v>
      </c>
      <c r="B217" s="95">
        <v>1036.0999999999999</v>
      </c>
      <c r="C217" s="95">
        <v>-0.19362109988344534</v>
      </c>
      <c r="D217" s="95">
        <v>-0.64821740214410228</v>
      </c>
      <c r="E217" s="95">
        <v>3.6400556161286568</v>
      </c>
    </row>
    <row r="218" spans="1:5">
      <c r="A218" s="96">
        <v>39672</v>
      </c>
      <c r="B218" s="95">
        <v>1035.48</v>
      </c>
      <c r="C218" s="95">
        <v>-5.983978380463828E-2</v>
      </c>
      <c r="D218" s="95">
        <v>-0.70766929405671197</v>
      </c>
      <c r="E218" s="95">
        <v>3.5780376309129558</v>
      </c>
    </row>
    <row r="219" spans="1:5">
      <c r="A219" s="96">
        <v>39673</v>
      </c>
      <c r="B219" s="95">
        <v>1034.49</v>
      </c>
      <c r="C219" s="95">
        <v>-9.5607834047983786E-2</v>
      </c>
      <c r="D219" s="95">
        <v>-0.80260054082043064</v>
      </c>
      <c r="E219" s="95">
        <v>3.4790089125846357</v>
      </c>
    </row>
    <row r="220" spans="1:5">
      <c r="A220" s="96">
        <v>39674</v>
      </c>
      <c r="B220" s="95">
        <v>1035.29</v>
      </c>
      <c r="C220" s="95">
        <v>7.7332792003792505E-2</v>
      </c>
      <c r="D220" s="95">
        <v>-0.72588842222349736</v>
      </c>
      <c r="E220" s="95">
        <v>3.5590321193145869</v>
      </c>
    </row>
    <row r="221" spans="1:5">
      <c r="A221" s="96">
        <v>39675</v>
      </c>
      <c r="B221" s="95">
        <v>1035.03</v>
      </c>
      <c r="C221" s="95">
        <v>-2.5113736247817098E-2</v>
      </c>
      <c r="D221" s="95">
        <v>-0.75081986076749319</v>
      </c>
      <c r="E221" s="95">
        <v>3.5330245771273638</v>
      </c>
    </row>
    <row r="222" spans="1:5">
      <c r="A222" s="96">
        <v>39678</v>
      </c>
      <c r="B222" s="95">
        <v>1034.1300000000001</v>
      </c>
      <c r="C222" s="95">
        <v>-8.6954001333283681E-2</v>
      </c>
      <c r="D222" s="95">
        <v>-0.83712099418903341</v>
      </c>
      <c r="E222" s="95">
        <v>3.4429984695561799</v>
      </c>
    </row>
    <row r="223" spans="1:5">
      <c r="A223" s="96">
        <v>39679</v>
      </c>
      <c r="B223" s="95">
        <v>1034.8599999999999</v>
      </c>
      <c r="C223" s="95">
        <v>7.0590738108333717E-2</v>
      </c>
      <c r="D223" s="95">
        <v>-0.76712118596935497</v>
      </c>
      <c r="E223" s="95">
        <v>3.5160196456972326</v>
      </c>
    </row>
    <row r="224" spans="1:5">
      <c r="A224" s="96">
        <v>39680</v>
      </c>
      <c r="B224" s="95">
        <v>1037.45</v>
      </c>
      <c r="C224" s="95">
        <v>0.25027539957096501</v>
      </c>
      <c r="D224" s="95">
        <v>-0.51876570201175864</v>
      </c>
      <c r="E224" s="95">
        <v>3.7750947774854771</v>
      </c>
    </row>
    <row r="225" spans="1:5">
      <c r="A225" s="96">
        <v>39681</v>
      </c>
      <c r="B225" s="95">
        <v>1038.3800000000001</v>
      </c>
      <c r="C225" s="95">
        <v>8.9642874355400082E-2</v>
      </c>
      <c r="D225" s="95">
        <v>-0.42958786414282191</v>
      </c>
      <c r="E225" s="95">
        <v>3.8681217553090397</v>
      </c>
    </row>
    <row r="226" spans="1:5">
      <c r="A226" s="96">
        <v>39682</v>
      </c>
      <c r="B226" s="95">
        <v>1038.5999999999999</v>
      </c>
      <c r="C226" s="95">
        <v>2.1186848745147202E-2</v>
      </c>
      <c r="D226" s="95">
        <v>-0.40849203152868441</v>
      </c>
      <c r="E226" s="95">
        <v>3.8901281371597651</v>
      </c>
    </row>
    <row r="227" spans="1:5">
      <c r="A227" s="96">
        <v>39685</v>
      </c>
      <c r="B227" s="95">
        <v>1036.4000000000001</v>
      </c>
      <c r="C227" s="95">
        <v>-0.21182360870400929</v>
      </c>
      <c r="D227" s="95">
        <v>-0.61945035767023704</v>
      </c>
      <c r="E227" s="95">
        <v>3.6700643186524218</v>
      </c>
    </row>
    <row r="228" spans="1:5">
      <c r="A228" s="96">
        <v>39686</v>
      </c>
      <c r="B228" s="95">
        <v>1036.52</v>
      </c>
      <c r="C228" s="95">
        <v>1.1578541103807183E-2</v>
      </c>
      <c r="D228" s="95">
        <v>-0.60794353988070648</v>
      </c>
      <c r="E228" s="95">
        <v>3.6820677996618922</v>
      </c>
    </row>
    <row r="229" spans="1:5">
      <c r="A229" s="96">
        <v>39687</v>
      </c>
      <c r="B229" s="95">
        <v>1037.24</v>
      </c>
      <c r="C229" s="95">
        <v>6.94632037973264E-2</v>
      </c>
      <c r="D229" s="95">
        <v>-0.53890263314345654</v>
      </c>
      <c r="E229" s="95">
        <v>3.7540886857188482</v>
      </c>
    </row>
    <row r="230" spans="1:5">
      <c r="A230" s="96">
        <v>39688</v>
      </c>
      <c r="B230" s="95">
        <v>1038.28</v>
      </c>
      <c r="C230" s="95">
        <v>0.10026609077937731</v>
      </c>
      <c r="D230" s="95">
        <v>-0.43917687896745106</v>
      </c>
      <c r="E230" s="95">
        <v>3.8581188544677847</v>
      </c>
    </row>
    <row r="231" spans="1:5">
      <c r="A231" s="96">
        <v>39689</v>
      </c>
      <c r="B231" s="95">
        <v>1038.23</v>
      </c>
      <c r="C231" s="95">
        <v>-4.8156566629375952E-3</v>
      </c>
      <c r="D231" s="95">
        <v>-0.44397138637974898</v>
      </c>
      <c r="E231" s="95">
        <v>3.8531174040471683</v>
      </c>
    </row>
    <row r="232" spans="1:5">
      <c r="A232" s="96">
        <v>39692</v>
      </c>
      <c r="B232" s="95">
        <v>1038.2</v>
      </c>
      <c r="C232" s="95">
        <v>-2.8895331477540864E-3</v>
      </c>
      <c r="D232" s="95">
        <v>-2.8895331477540864E-3</v>
      </c>
      <c r="E232" s="95">
        <v>3.8501165337948118</v>
      </c>
    </row>
    <row r="233" spans="1:5">
      <c r="A233" s="96">
        <v>39693</v>
      </c>
      <c r="B233" s="95">
        <v>1036.8800000000001</v>
      </c>
      <c r="C233" s="95">
        <v>-0.12714313234443164</v>
      </c>
      <c r="D233" s="95">
        <v>-0.13002899164924475</v>
      </c>
      <c r="E233" s="95">
        <v>3.7180782426903924</v>
      </c>
    </row>
    <row r="234" spans="1:5">
      <c r="A234" s="96">
        <v>39694</v>
      </c>
      <c r="B234" s="95">
        <v>1035.3699999999999</v>
      </c>
      <c r="C234" s="95">
        <v>-0.14562919527816298</v>
      </c>
      <c r="D234" s="95">
        <v>-0.27546882675323348</v>
      </c>
      <c r="E234" s="95">
        <v>3.567034439987582</v>
      </c>
    </row>
    <row r="235" spans="1:5">
      <c r="A235" s="96">
        <v>39695</v>
      </c>
      <c r="B235" s="95">
        <v>1031.92</v>
      </c>
      <c r="C235" s="95">
        <v>-0.33321421327640044</v>
      </c>
      <c r="D235" s="95">
        <v>-0.60776513874574167</v>
      </c>
      <c r="E235" s="95">
        <v>3.2219343609646733</v>
      </c>
    </row>
    <row r="236" spans="1:5">
      <c r="A236" s="96">
        <v>39696</v>
      </c>
      <c r="B236" s="95">
        <v>1033.19</v>
      </c>
      <c r="C236" s="95">
        <v>0.12307155593456187</v>
      </c>
      <c r="D236" s="95">
        <v>-0.48544156882386336</v>
      </c>
      <c r="E236" s="95">
        <v>3.3489712016484763</v>
      </c>
    </row>
    <row r="237" spans="1:5">
      <c r="A237" s="96">
        <v>39699</v>
      </c>
      <c r="B237" s="95">
        <v>1032.04</v>
      </c>
      <c r="C237" s="95">
        <v>-0.1113057617669666</v>
      </c>
      <c r="D237" s="95">
        <v>-0.59620700615471423</v>
      </c>
      <c r="E237" s="95">
        <v>3.233937841974166</v>
      </c>
    </row>
    <row r="238" spans="1:5">
      <c r="A238" s="96">
        <v>39700</v>
      </c>
      <c r="B238" s="95">
        <v>1028.6199999999999</v>
      </c>
      <c r="C238" s="95">
        <v>-0.33138250455408969</v>
      </c>
      <c r="D238" s="95">
        <v>-0.92561378499947944</v>
      </c>
      <c r="E238" s="95">
        <v>2.8918386332036139</v>
      </c>
    </row>
    <row r="239" spans="1:5">
      <c r="A239" s="96">
        <v>39701</v>
      </c>
      <c r="B239" s="95">
        <v>1030.5999999999999</v>
      </c>
      <c r="C239" s="95">
        <v>0.19249091015147712</v>
      </c>
      <c r="D239" s="95">
        <v>-0.73490459724724344</v>
      </c>
      <c r="E239" s="95">
        <v>3.089896069860254</v>
      </c>
    </row>
    <row r="240" spans="1:5">
      <c r="A240" s="96">
        <v>39702</v>
      </c>
      <c r="B240" s="95">
        <v>1032.2</v>
      </c>
      <c r="C240" s="95">
        <v>0.15524936929944833</v>
      </c>
      <c r="D240" s="95">
        <v>-0.58079616269998136</v>
      </c>
      <c r="E240" s="95">
        <v>3.2499424833201562</v>
      </c>
    </row>
    <row r="241" spans="1:6">
      <c r="A241" s="96">
        <v>39703</v>
      </c>
      <c r="B241" s="95">
        <v>1034.21</v>
      </c>
      <c r="C241" s="95">
        <v>0.19472970354581509</v>
      </c>
      <c r="D241" s="95">
        <v>-0.38719744179998017</v>
      </c>
      <c r="E241" s="95">
        <v>3.4510007902291751</v>
      </c>
    </row>
    <row r="242" spans="1:6">
      <c r="A242" s="96">
        <v>39706</v>
      </c>
      <c r="B242" s="95">
        <v>1027.25</v>
      </c>
      <c r="C242" s="95">
        <v>-0.6729774417188028</v>
      </c>
      <c r="D242" s="95">
        <v>-1.0575691320805602</v>
      </c>
      <c r="E242" s="95">
        <v>2.7547988916785782</v>
      </c>
    </row>
    <row r="243" spans="1:6">
      <c r="A243" s="96">
        <v>39707</v>
      </c>
      <c r="B243" s="95">
        <v>1025.32</v>
      </c>
      <c r="C243" s="95">
        <v>-0.18788026283768078</v>
      </c>
      <c r="D243" s="95">
        <v>-1.243462431253195</v>
      </c>
      <c r="E243" s="95">
        <v>2.5617429054425767</v>
      </c>
    </row>
    <row r="244" spans="1:6">
      <c r="A244" s="96">
        <v>39708</v>
      </c>
      <c r="B244" s="95">
        <v>1018.1</v>
      </c>
      <c r="C244" s="95">
        <v>-0.70417040533685693</v>
      </c>
      <c r="D244" s="95">
        <v>-1.9388767421476882</v>
      </c>
      <c r="E244" s="95">
        <v>1.8395334647047568</v>
      </c>
    </row>
    <row r="245" spans="1:6">
      <c r="A245" s="96">
        <v>39709</v>
      </c>
      <c r="B245" s="95">
        <v>1018.45</v>
      </c>
      <c r="C245" s="95">
        <v>3.437776249877178E-2</v>
      </c>
      <c r="D245" s="95">
        <v>-1.9051655220904795</v>
      </c>
      <c r="E245" s="95">
        <v>1.8745436176491159</v>
      </c>
    </row>
    <row r="246" spans="1:6">
      <c r="A246" s="96">
        <v>39710</v>
      </c>
      <c r="B246" s="95">
        <v>1029.45</v>
      </c>
      <c r="C246" s="95">
        <v>1.080072659433462</v>
      </c>
      <c r="D246" s="95">
        <v>-0.84567003457807211</v>
      </c>
      <c r="E246" s="95">
        <v>2.9748627101859437</v>
      </c>
    </row>
    <row r="247" spans="1:6">
      <c r="A247" s="96">
        <v>39713</v>
      </c>
      <c r="B247" s="95">
        <v>1027.28</v>
      </c>
      <c r="C247" s="95">
        <v>-0.21079217057652366</v>
      </c>
      <c r="D247" s="95">
        <v>-1.0546795989328062</v>
      </c>
      <c r="E247" s="95">
        <v>2.7577997619309569</v>
      </c>
    </row>
    <row r="248" spans="1:6">
      <c r="A248" s="96">
        <v>39714</v>
      </c>
      <c r="B248" s="95">
        <v>1022.66</v>
      </c>
      <c r="C248" s="95">
        <v>-0.44973132933572302</v>
      </c>
      <c r="D248" s="95">
        <v>-1.4996677036880124</v>
      </c>
      <c r="E248" s="95">
        <v>2.2956657430654781</v>
      </c>
    </row>
    <row r="249" spans="1:6">
      <c r="A249" s="96">
        <v>39715</v>
      </c>
      <c r="B249" s="95">
        <v>1021.83</v>
      </c>
      <c r="C249" s="95">
        <v>-8.116089413880978E-2</v>
      </c>
      <c r="D249" s="95">
        <v>-1.5796114541093975</v>
      </c>
      <c r="E249" s="95">
        <v>2.2126416660831705</v>
      </c>
    </row>
    <row r="250" spans="1:6">
      <c r="A250" s="96">
        <v>39716</v>
      </c>
      <c r="B250" s="95">
        <v>1025.29</v>
      </c>
      <c r="C250" s="95">
        <v>0.33860818335729181</v>
      </c>
      <c r="D250" s="95">
        <v>-1.2463519644009602</v>
      </c>
      <c r="E250" s="95">
        <v>2.5587420351901979</v>
      </c>
    </row>
    <row r="251" spans="1:6">
      <c r="A251" s="96">
        <v>39717</v>
      </c>
      <c r="B251" s="95">
        <v>1024.5999999999999</v>
      </c>
      <c r="C251" s="95">
        <v>-6.7298032751716974E-2</v>
      </c>
      <c r="D251" s="95">
        <v>-1.3128112267994707</v>
      </c>
      <c r="E251" s="95">
        <v>2.4897220193855985</v>
      </c>
    </row>
    <row r="252" spans="1:6">
      <c r="A252" s="96">
        <v>39720</v>
      </c>
      <c r="B252" s="95">
        <v>1014.79</v>
      </c>
      <c r="C252" s="95">
        <v>-0.95744680851063135</v>
      </c>
      <c r="D252" s="95">
        <v>-2.257688566117344</v>
      </c>
      <c r="E252" s="95">
        <v>1.5084374468595785</v>
      </c>
    </row>
    <row r="253" spans="1:6">
      <c r="A253" s="96">
        <v>39721</v>
      </c>
      <c r="B253" s="95">
        <v>1021.37</v>
      </c>
      <c r="C253" s="95">
        <v>0.64841001586535274</v>
      </c>
      <c r="D253" s="95">
        <v>-1.6239176290417379</v>
      </c>
      <c r="E253" s="95">
        <v>2.1666283222134375</v>
      </c>
    </row>
    <row r="254" spans="1:6">
      <c r="A254" s="96">
        <v>39722</v>
      </c>
      <c r="B254" s="95">
        <v>1022.46</v>
      </c>
      <c r="C254" s="95">
        <v>0.10671940628763643</v>
      </c>
      <c r="D254" s="95">
        <v>0.10671940628763643</v>
      </c>
      <c r="E254" s="95">
        <v>2.2756599413829903</v>
      </c>
      <c r="F254" s="95">
        <v>4.0661163754058594</v>
      </c>
    </row>
    <row r="255" spans="1:6">
      <c r="A255" s="96">
        <v>39723</v>
      </c>
      <c r="B255" s="95">
        <v>1016.76</v>
      </c>
      <c r="C255" s="95">
        <v>-0.557479021184204</v>
      </c>
      <c r="D255" s="95">
        <v>-0.45135455319815776</v>
      </c>
      <c r="E255" s="95">
        <v>1.7054945934320997</v>
      </c>
      <c r="F255" s="95">
        <v>3.320868222095763</v>
      </c>
    </row>
    <row r="256" spans="1:6">
      <c r="A256" s="96">
        <v>39724</v>
      </c>
      <c r="B256" s="95">
        <v>1014.67</v>
      </c>
      <c r="C256" s="95">
        <v>-0.20555489987804654</v>
      </c>
      <c r="D256" s="95">
        <v>-0.65598167167628674</v>
      </c>
      <c r="E256" s="95">
        <v>1.4964339658500858</v>
      </c>
      <c r="F256" s="95">
        <v>3.1116305065799432</v>
      </c>
    </row>
    <row r="257" spans="1:6">
      <c r="A257" s="96">
        <v>39727</v>
      </c>
      <c r="B257" s="95">
        <v>1003.62</v>
      </c>
      <c r="C257" s="95">
        <v>-1.0890240176609112</v>
      </c>
      <c r="D257" s="95">
        <v>-1.7378618913811872</v>
      </c>
      <c r="E257" s="95">
        <v>0.39111342289264162</v>
      </c>
      <c r="F257" s="95">
        <v>2.0364176130298173</v>
      </c>
    </row>
    <row r="258" spans="1:6">
      <c r="A258" s="96">
        <v>39728</v>
      </c>
      <c r="B258" s="95">
        <v>999.9</v>
      </c>
      <c r="C258" s="95">
        <v>-0.37065821725354997</v>
      </c>
      <c r="D258" s="95">
        <v>-2.1020785807298048</v>
      </c>
      <c r="E258" s="95">
        <v>1.9005511598346736E-2</v>
      </c>
      <c r="F258" s="95">
        <v>1.6582112465559851</v>
      </c>
    </row>
    <row r="259" spans="1:6">
      <c r="A259" s="96">
        <v>39729</v>
      </c>
      <c r="B259" s="95">
        <v>997.03</v>
      </c>
      <c r="C259" s="95">
        <v>-0.28702870287028448</v>
      </c>
      <c r="D259" s="95">
        <v>-2.3830737147165104</v>
      </c>
      <c r="E259" s="95">
        <v>-0.26807774254534733</v>
      </c>
      <c r="F259" s="95">
        <v>1.2110445640036493</v>
      </c>
    </row>
    <row r="260" spans="1:6">
      <c r="A260" s="96">
        <v>39730</v>
      </c>
      <c r="B260" s="95">
        <v>997.18</v>
      </c>
      <c r="C260" s="95">
        <v>1.5044682707632262E-2</v>
      </c>
      <c r="D260" s="95">
        <v>-2.368387557887941</v>
      </c>
      <c r="E260" s="95">
        <v>-0.25307339128347595</v>
      </c>
      <c r="F260" s="95">
        <v>1.2478550904161834</v>
      </c>
    </row>
    <row r="261" spans="1:6">
      <c r="A261" s="96">
        <v>39731</v>
      </c>
      <c r="B261" s="95">
        <v>992.59</v>
      </c>
      <c r="C261" s="95">
        <v>-0.46029804047412748</v>
      </c>
      <c r="D261" s="95">
        <v>-2.8177839568422791</v>
      </c>
      <c r="E261" s="95">
        <v>-0.71220653989656491</v>
      </c>
      <c r="F261" s="95">
        <v>0.68571660428269343</v>
      </c>
    </row>
    <row r="262" spans="1:6">
      <c r="A262" s="96">
        <v>39734</v>
      </c>
      <c r="B262" s="95">
        <v>1004.67</v>
      </c>
      <c r="C262" s="95">
        <v>1.2170181041517569</v>
      </c>
      <c r="D262" s="95">
        <v>-1.6350587935811789</v>
      </c>
      <c r="E262" s="95">
        <v>0.4961438817256969</v>
      </c>
      <c r="F262" s="95">
        <v>1.9586551244709982</v>
      </c>
    </row>
    <row r="263" spans="1:6">
      <c r="A263" s="96">
        <v>39735</v>
      </c>
      <c r="B263" s="95">
        <v>1007.7</v>
      </c>
      <c r="C263" s="95">
        <v>0.30159156738034376</v>
      </c>
      <c r="D263" s="95">
        <v>-1.3383984256439829</v>
      </c>
      <c r="E263" s="95">
        <v>0.79923177721539229</v>
      </c>
      <c r="F263" s="95">
        <v>2.2661538305408069</v>
      </c>
    </row>
    <row r="264" spans="1:6">
      <c r="A264" s="96">
        <v>39736</v>
      </c>
      <c r="B264" s="95">
        <v>1000.51</v>
      </c>
      <c r="C264" s="95">
        <v>-0.71350600377096951</v>
      </c>
      <c r="D264" s="95">
        <v>-2.0423548762936061</v>
      </c>
      <c r="E264" s="95">
        <v>8.0023206729951113E-2</v>
      </c>
      <c r="F264" s="95">
        <v>1.3718755382635672</v>
      </c>
    </row>
    <row r="265" spans="1:6">
      <c r="A265" s="96">
        <v>39737</v>
      </c>
      <c r="B265" s="95">
        <v>998.97</v>
      </c>
      <c r="C265" s="95">
        <v>-0.1539215000349814</v>
      </c>
      <c r="D265" s="95">
        <v>-2.193132753066962</v>
      </c>
      <c r="E265" s="95">
        <v>-7.4021466225204779E-2</v>
      </c>
      <c r="F265" s="95">
        <v>1.3987149686862432</v>
      </c>
    </row>
    <row r="266" spans="1:6">
      <c r="A266" s="96">
        <v>39738</v>
      </c>
      <c r="B266" s="95">
        <v>1000.24</v>
      </c>
      <c r="C266" s="95">
        <v>0.12713094487322163</v>
      </c>
      <c r="D266" s="95">
        <v>-2.0687899585850378</v>
      </c>
      <c r="E266" s="95">
        <v>5.3015374458587061E-2</v>
      </c>
      <c r="F266" s="95">
        <v>1.7000162680982589</v>
      </c>
    </row>
    <row r="267" spans="1:6">
      <c r="A267" s="96">
        <v>39741</v>
      </c>
      <c r="B267" s="95">
        <v>1006.88</v>
      </c>
      <c r="C267" s="95">
        <v>0.66384067823721526</v>
      </c>
      <c r="D267" s="95">
        <v>-1.4186827496401877</v>
      </c>
      <c r="E267" s="95">
        <v>0.7172079903171813</v>
      </c>
      <c r="F267" s="95">
        <v>2.2337746730566099</v>
      </c>
    </row>
    <row r="268" spans="1:6">
      <c r="A268" s="96">
        <v>39742</v>
      </c>
      <c r="B268" s="95">
        <v>1007.04</v>
      </c>
      <c r="C268" s="95">
        <v>1.5890672175422615E-2</v>
      </c>
      <c r="D268" s="95">
        <v>-1.4030175156897196</v>
      </c>
      <c r="E268" s="95">
        <v>0.73321263166317152</v>
      </c>
      <c r="F268" s="95">
        <v>2.2500203070424885</v>
      </c>
    </row>
    <row r="269" spans="1:6">
      <c r="A269" s="96">
        <v>39743</v>
      </c>
      <c r="B269" s="95">
        <v>994.79</v>
      </c>
      <c r="C269" s="95">
        <v>-1.216436288528755</v>
      </c>
      <c r="D269" s="95">
        <v>-2.6023869900232088</v>
      </c>
      <c r="E269" s="95">
        <v>-0.49214272138921045</v>
      </c>
      <c r="F269" s="95">
        <v>0.91194968553458544</v>
      </c>
    </row>
    <row r="270" spans="1:6">
      <c r="A270" s="96">
        <v>39744</v>
      </c>
      <c r="B270" s="95">
        <v>990.81</v>
      </c>
      <c r="C270" s="95">
        <v>-0.4000844399320469</v>
      </c>
      <c r="D270" s="95">
        <v>-2.9920596845413594</v>
      </c>
      <c r="E270" s="95">
        <v>-0.89025817487071723</v>
      </c>
      <c r="F270" s="95">
        <v>0.77707822655288528</v>
      </c>
    </row>
    <row r="271" spans="1:6">
      <c r="A271" s="96">
        <v>39745</v>
      </c>
      <c r="B271" s="95">
        <v>982.22</v>
      </c>
      <c r="C271" s="95">
        <v>-0.86696743068801485</v>
      </c>
      <c r="D271" s="95">
        <v>-3.8330869322576566</v>
      </c>
      <c r="E271" s="95">
        <v>-1.7495073571335729</v>
      </c>
      <c r="F271" s="95">
        <v>-0.35810296728379098</v>
      </c>
    </row>
    <row r="272" spans="1:6">
      <c r="A272" s="96">
        <v>39748</v>
      </c>
      <c r="B272" s="95">
        <v>979.58</v>
      </c>
      <c r="C272" s="95">
        <v>-0.26877888864001998</v>
      </c>
      <c r="D272" s="95">
        <v>-4.0915632924405365</v>
      </c>
      <c r="E272" s="95">
        <v>-2.0135839393424115</v>
      </c>
      <c r="F272" s="95">
        <v>-0.62591935074816085</v>
      </c>
    </row>
    <row r="273" spans="1:6">
      <c r="A273" s="96">
        <v>39749</v>
      </c>
      <c r="B273" s="95">
        <v>989</v>
      </c>
      <c r="C273" s="95">
        <v>0.9616366197758186</v>
      </c>
      <c r="D273" s="95">
        <v>-3.1692726436061358</v>
      </c>
      <c r="E273" s="95">
        <v>-1.0713106800972372</v>
      </c>
      <c r="F273" s="95">
        <v>0.32969819934061118</v>
      </c>
    </row>
    <row r="274" spans="1:6">
      <c r="A274" s="96">
        <v>39750</v>
      </c>
      <c r="B274" s="95">
        <v>993.47</v>
      </c>
      <c r="C274" s="95">
        <v>0.45197168857431524</v>
      </c>
      <c r="D274" s="95">
        <v>-2.7316251701146488</v>
      </c>
      <c r="E274" s="95">
        <v>-0.62418101249361868</v>
      </c>
      <c r="F274" s="95">
        <v>0.45603462222940649</v>
      </c>
    </row>
    <row r="275" spans="1:6">
      <c r="A275" s="96">
        <v>39751</v>
      </c>
      <c r="B275" s="95">
        <v>1000.32</v>
      </c>
      <c r="C275" s="95">
        <v>0.68950245100507512</v>
      </c>
      <c r="D275" s="95">
        <v>-2.0609573416097926</v>
      </c>
      <c r="E275" s="95">
        <v>6.1017695131582173E-2</v>
      </c>
      <c r="F275" s="95">
        <v>0.87430040841023349</v>
      </c>
    </row>
    <row r="276" spans="1:6">
      <c r="A276" s="96">
        <v>39752</v>
      </c>
      <c r="B276" s="95">
        <v>1000.74</v>
      </c>
      <c r="C276" s="95">
        <v>4.1986564299412166E-2</v>
      </c>
      <c r="D276" s="95">
        <v>-2.0198361024897915</v>
      </c>
      <c r="E276" s="95">
        <v>0.10302987866481761</v>
      </c>
      <c r="F276" s="95">
        <v>0.92581386905483676</v>
      </c>
    </row>
    <row r="277" spans="1:6">
      <c r="A277" s="96">
        <v>39755</v>
      </c>
      <c r="B277" s="95">
        <v>1004.01</v>
      </c>
      <c r="C277" s="95">
        <v>0.32675819893279723</v>
      </c>
      <c r="D277" s="95">
        <v>0.32675819893279723</v>
      </c>
      <c r="E277" s="95">
        <v>0.43012473617347613</v>
      </c>
      <c r="F277" s="95">
        <v>1.1698911729141503</v>
      </c>
    </row>
    <row r="278" spans="1:6">
      <c r="A278" s="96">
        <v>39756</v>
      </c>
      <c r="B278" s="95">
        <v>1008.83</v>
      </c>
      <c r="C278" s="95">
        <v>0.48007489965240513</v>
      </c>
      <c r="D278" s="95">
        <v>0.80840178268082319</v>
      </c>
      <c r="E278" s="95">
        <v>0.91226455672144269</v>
      </c>
      <c r="F278" s="95">
        <v>1.6555824264409491</v>
      </c>
    </row>
    <row r="279" spans="1:6">
      <c r="A279" s="96">
        <v>39757</v>
      </c>
      <c r="B279" s="95">
        <v>1004.92</v>
      </c>
      <c r="C279" s="95">
        <v>-0.38757768900608003</v>
      </c>
      <c r="D279" s="95">
        <v>0.41769090872754155</v>
      </c>
      <c r="E279" s="95">
        <v>0.52115113382880107</v>
      </c>
      <c r="F279" s="95">
        <v>1.2238484241062775</v>
      </c>
    </row>
    <row r="280" spans="1:6">
      <c r="A280" s="96">
        <v>39758</v>
      </c>
      <c r="B280" s="95">
        <v>1003.62</v>
      </c>
      <c r="C280" s="95">
        <v>-0.12936353142538604</v>
      </c>
      <c r="D280" s="95">
        <v>0.28778703759217983</v>
      </c>
      <c r="E280" s="95">
        <v>0.39111342289264162</v>
      </c>
      <c r="F280" s="95">
        <v>1.1153090524406828</v>
      </c>
    </row>
    <row r="281" spans="1:6">
      <c r="A281" s="96">
        <v>39759</v>
      </c>
      <c r="B281" s="95">
        <v>1007.05</v>
      </c>
      <c r="C281" s="95">
        <v>0.34176281859668034</v>
      </c>
      <c r="D281" s="95">
        <v>0.63053340528009816</v>
      </c>
      <c r="E281" s="95">
        <v>0.73421292174729036</v>
      </c>
      <c r="F281" s="95">
        <v>1.3934616042931447</v>
      </c>
    </row>
    <row r="282" spans="1:6">
      <c r="A282" s="96">
        <v>39762</v>
      </c>
      <c r="B282" s="95">
        <v>1007.44</v>
      </c>
      <c r="C282" s="95">
        <v>3.8726974827474336E-2</v>
      </c>
      <c r="D282" s="95">
        <v>0.66950456662071556</v>
      </c>
      <c r="E282" s="95">
        <v>0.77322423502816928</v>
      </c>
      <c r="F282" s="95">
        <v>1.4419204124375806</v>
      </c>
    </row>
    <row r="283" spans="1:6">
      <c r="A283" s="96">
        <v>39763</v>
      </c>
      <c r="B283" s="95">
        <v>1008.68</v>
      </c>
      <c r="C283" s="95">
        <v>0.1230842531565024</v>
      </c>
      <c r="D283" s="95">
        <v>0.79341287447287634</v>
      </c>
      <c r="E283" s="95">
        <v>0.8972602054595713</v>
      </c>
      <c r="F283" s="95">
        <v>1.5667794425648474</v>
      </c>
    </row>
    <row r="284" spans="1:6">
      <c r="A284" s="96">
        <v>39764</v>
      </c>
      <c r="B284" s="95">
        <v>1004.49</v>
      </c>
      <c r="C284" s="95">
        <v>-0.41539437680928604</v>
      </c>
      <c r="D284" s="95">
        <v>0.37472270519816053</v>
      </c>
      <c r="E284" s="95">
        <v>0.478138660211469</v>
      </c>
      <c r="F284" s="95">
        <v>1.2835766717754327</v>
      </c>
    </row>
    <row r="285" spans="1:6">
      <c r="A285" s="96">
        <v>39765</v>
      </c>
      <c r="B285" s="95">
        <v>1007.26</v>
      </c>
      <c r="C285" s="95">
        <v>0.27576182938604532</v>
      </c>
      <c r="D285" s="95">
        <v>0.65151787677117934</v>
      </c>
      <c r="E285" s="95">
        <v>0.75521901351391918</v>
      </c>
      <c r="F285" s="95">
        <v>1.7454898078749004</v>
      </c>
    </row>
    <row r="286" spans="1:6">
      <c r="A286" s="96">
        <v>39766</v>
      </c>
      <c r="B286" s="95">
        <v>1008.11</v>
      </c>
      <c r="C286" s="95">
        <v>8.4387347854586459E-2</v>
      </c>
      <c r="D286" s="95">
        <v>0.73645502328276713</v>
      </c>
      <c r="E286" s="95">
        <v>0.84024367066448669</v>
      </c>
      <c r="F286" s="95">
        <v>1.9621527040284859</v>
      </c>
    </row>
    <row r="287" spans="1:6">
      <c r="A287" s="96">
        <v>39769</v>
      </c>
      <c r="B287" s="95">
        <v>1008.57</v>
      </c>
      <c r="C287" s="95">
        <v>4.5629941177049993E-2</v>
      </c>
      <c r="D287" s="95">
        <v>0.78242100845373752</v>
      </c>
      <c r="E287" s="95">
        <v>0.88625701453421968</v>
      </c>
      <c r="F287" s="95">
        <v>1.7165044627099002</v>
      </c>
    </row>
    <row r="288" spans="1:6">
      <c r="A288" s="96">
        <v>39770</v>
      </c>
      <c r="B288" s="95">
        <v>1006.01</v>
      </c>
      <c r="C288" s="95">
        <v>-0.253824722131335</v>
      </c>
      <c r="D288" s="95">
        <v>0.5266103083717999</v>
      </c>
      <c r="E288" s="95">
        <v>0.63018275299835391</v>
      </c>
      <c r="F288" s="95">
        <v>1.4583228278957305</v>
      </c>
    </row>
    <row r="289" spans="1:6">
      <c r="A289" s="96">
        <v>39771</v>
      </c>
      <c r="B289" s="95">
        <v>1005.52</v>
      </c>
      <c r="C289" s="95">
        <v>-4.8707269311443202E-2</v>
      </c>
      <c r="D289" s="95">
        <v>0.47764654155924013</v>
      </c>
      <c r="E289" s="95">
        <v>0.58116853887626441</v>
      </c>
      <c r="F289" s="95">
        <v>1.4764504637245324</v>
      </c>
    </row>
    <row r="290" spans="1:6">
      <c r="A290" s="96">
        <v>39772</v>
      </c>
      <c r="B290" s="95">
        <v>1006.18</v>
      </c>
      <c r="C290" s="95">
        <v>6.5637680006358501E-2</v>
      </c>
      <c r="D290" s="95">
        <v>0.54359773767411745</v>
      </c>
      <c r="E290" s="95">
        <v>0.64718768442848518</v>
      </c>
      <c r="F290" s="95">
        <v>1.7257938955222318</v>
      </c>
    </row>
    <row r="291" spans="1:6">
      <c r="A291" s="96">
        <v>39773</v>
      </c>
      <c r="B291" s="95">
        <v>1003.72</v>
      </c>
      <c r="C291" s="95">
        <v>-0.24448905762387563</v>
      </c>
      <c r="D291" s="95">
        <v>0.29777964306414439</v>
      </c>
      <c r="E291" s="95">
        <v>0.4011163237338744</v>
      </c>
      <c r="F291" s="95">
        <v>1.4616986434304424</v>
      </c>
    </row>
    <row r="292" spans="1:6">
      <c r="A292" s="96">
        <v>39776</v>
      </c>
      <c r="B292" s="95">
        <v>1008.16</v>
      </c>
      <c r="C292" s="95">
        <v>0.4423544414776881</v>
      </c>
      <c r="D292" s="95">
        <v>0.74145132601874941</v>
      </c>
      <c r="E292" s="95">
        <v>0.84524512108510308</v>
      </c>
      <c r="F292" s="95">
        <v>2.2319119809359522</v>
      </c>
    </row>
    <row r="293" spans="1:6">
      <c r="A293" s="96">
        <v>39777</v>
      </c>
      <c r="B293" s="95">
        <v>1009.94</v>
      </c>
      <c r="C293" s="95">
        <v>0.17655927630535473</v>
      </c>
      <c r="D293" s="95">
        <v>0.91931970341947444</v>
      </c>
      <c r="E293" s="95">
        <v>1.0232967560592554</v>
      </c>
      <c r="F293" s="95">
        <v>2.4124119048826387</v>
      </c>
    </row>
    <row r="294" spans="1:6">
      <c r="A294" s="96">
        <v>39778</v>
      </c>
      <c r="B294" s="95">
        <v>1013.59</v>
      </c>
      <c r="C294" s="95">
        <v>0.36140760837277686</v>
      </c>
      <c r="D294" s="95">
        <v>1.2840498031456704</v>
      </c>
      <c r="E294" s="95">
        <v>1.3884026367646518</v>
      </c>
      <c r="F294" s="95">
        <v>2.7252457687240383</v>
      </c>
    </row>
    <row r="295" spans="1:6">
      <c r="A295" s="96">
        <v>39779</v>
      </c>
      <c r="B295" s="95">
        <v>1014.02</v>
      </c>
      <c r="C295" s="95">
        <v>4.2423465109164837E-2</v>
      </c>
      <c r="D295" s="95">
        <v>1.3270180066750514</v>
      </c>
      <c r="E295" s="95">
        <v>1.4314151103820061</v>
      </c>
      <c r="F295" s="95">
        <v>2.8000811030008066</v>
      </c>
    </row>
    <row r="296" spans="1:6">
      <c r="A296" s="96">
        <v>39780</v>
      </c>
      <c r="B296" s="95">
        <v>1017.84</v>
      </c>
      <c r="C296" s="95">
        <v>0.37671840792095068</v>
      </c>
      <c r="D296" s="95">
        <v>1.7087355357035872</v>
      </c>
      <c r="E296" s="95">
        <v>1.8135259225175338</v>
      </c>
      <c r="F296" s="95">
        <v>3.5073981796918785</v>
      </c>
    </row>
    <row r="297" spans="1:6">
      <c r="A297" s="96">
        <v>39783</v>
      </c>
      <c r="B297" s="95">
        <v>1015.46</v>
      </c>
      <c r="C297" s="95">
        <v>-0.23382849956771201</v>
      </c>
      <c r="D297" s="95">
        <v>-0.23382849956771201</v>
      </c>
      <c r="E297" s="95">
        <v>1.5754568824959181</v>
      </c>
      <c r="F297" s="95">
        <v>2.7658304069302586</v>
      </c>
    </row>
    <row r="298" spans="1:6">
      <c r="A298" s="96">
        <v>39784</v>
      </c>
      <c r="B298" s="95">
        <v>1017.81</v>
      </c>
      <c r="C298" s="95">
        <v>0.23142221259329077</v>
      </c>
      <c r="D298" s="95">
        <v>-2.9474180617827805E-3</v>
      </c>
      <c r="E298" s="95">
        <v>1.810525052265155</v>
      </c>
      <c r="F298" s="95">
        <v>3.0036533654478559</v>
      </c>
    </row>
    <row r="299" spans="1:6">
      <c r="A299" s="96">
        <v>39785</v>
      </c>
      <c r="B299" s="95">
        <v>1018.17</v>
      </c>
      <c r="C299" s="95">
        <v>3.5370059244854701E-2</v>
      </c>
      <c r="D299" s="95">
        <v>3.2421598679555075E-2</v>
      </c>
      <c r="E299" s="95">
        <v>1.846535495293633</v>
      </c>
      <c r="F299" s="95">
        <v>2.7748617111478913</v>
      </c>
    </row>
    <row r="300" spans="1:6">
      <c r="A300" s="96">
        <v>39786</v>
      </c>
      <c r="B300" s="95">
        <v>1017.74</v>
      </c>
      <c r="C300" s="95">
        <v>-4.223263305734859E-2</v>
      </c>
      <c r="D300" s="95">
        <v>-9.8247268725981662E-3</v>
      </c>
      <c r="E300" s="95">
        <v>1.8035230216762788</v>
      </c>
      <c r="F300" s="95">
        <v>2.6692760874828636</v>
      </c>
    </row>
    <row r="301" spans="1:6">
      <c r="A301" s="96">
        <v>39787</v>
      </c>
      <c r="B301" s="95">
        <v>1018.44</v>
      </c>
      <c r="C301" s="95">
        <v>6.8779845540123397E-2</v>
      </c>
      <c r="D301" s="95">
        <v>5.8948361235566793E-2</v>
      </c>
      <c r="E301" s="95">
        <v>1.8735433275649971</v>
      </c>
      <c r="F301" s="95">
        <v>2.8415631626779847</v>
      </c>
    </row>
    <row r="302" spans="1:6">
      <c r="A302" s="96">
        <v>39790</v>
      </c>
      <c r="B302" s="95">
        <v>1023.71</v>
      </c>
      <c r="C302" s="95">
        <v>0.51745807313146042</v>
      </c>
      <c r="D302" s="95">
        <v>0.57671146742119817</v>
      </c>
      <c r="E302" s="95">
        <v>2.4006962018985556</v>
      </c>
      <c r="F302" s="95">
        <v>3.0532122651955929</v>
      </c>
    </row>
    <row r="303" spans="1:6">
      <c r="A303" s="96">
        <v>39791</v>
      </c>
      <c r="B303" s="95">
        <v>1024.27</v>
      </c>
      <c r="C303" s="95">
        <v>5.4702992058297539E-2</v>
      </c>
      <c r="D303" s="95">
        <v>0.63172993790772125</v>
      </c>
      <c r="E303" s="95">
        <v>2.4567124466095214</v>
      </c>
      <c r="F303" s="95">
        <v>3.1095854557168456</v>
      </c>
    </row>
    <row r="304" spans="1:6">
      <c r="A304" s="96">
        <v>39792</v>
      </c>
      <c r="B304" s="95">
        <v>1026.18</v>
      </c>
      <c r="C304" s="95">
        <v>0.18647426947973056</v>
      </c>
      <c r="D304" s="95">
        <v>0.81938222117425852</v>
      </c>
      <c r="E304" s="95">
        <v>2.6477678526772852</v>
      </c>
      <c r="F304" s="95">
        <v>3.1544028950542868</v>
      </c>
    </row>
    <row r="305" spans="1:6">
      <c r="A305" s="96">
        <v>39793</v>
      </c>
      <c r="B305" s="95">
        <v>1026.52</v>
      </c>
      <c r="C305" s="95">
        <v>3.3132588824558162E-2</v>
      </c>
      <c r="D305" s="95">
        <v>0.85278629254106342</v>
      </c>
      <c r="E305" s="95">
        <v>2.6817777155375033</v>
      </c>
      <c r="F305" s="95">
        <v>3.2415090164841232</v>
      </c>
    </row>
    <row r="306" spans="1:6">
      <c r="A306" s="96">
        <v>39794</v>
      </c>
      <c r="B306" s="95">
        <v>1028.9100000000001</v>
      </c>
      <c r="C306" s="95">
        <v>0.23282546857343878</v>
      </c>
      <c r="D306" s="95">
        <v>1.0875972647960364</v>
      </c>
      <c r="E306" s="95">
        <v>2.9208470456432378</v>
      </c>
      <c r="F306" s="95">
        <v>3.3561024610748502</v>
      </c>
    </row>
    <row r="307" spans="1:6">
      <c r="A307" s="96">
        <v>39797</v>
      </c>
      <c r="B307" s="95">
        <v>1027.1199999999999</v>
      </c>
      <c r="C307" s="95">
        <v>-0.17397051248410067</v>
      </c>
      <c r="D307" s="95">
        <v>0.91173465377660801</v>
      </c>
      <c r="E307" s="95">
        <v>2.7417951205849445</v>
      </c>
      <c r="F307" s="95">
        <v>3.5048471290081817</v>
      </c>
    </row>
    <row r="308" spans="1:6">
      <c r="A308" s="96">
        <v>39798</v>
      </c>
      <c r="B308" s="95">
        <v>1030.8399999999999</v>
      </c>
      <c r="C308" s="95">
        <v>0.36217773969935418</v>
      </c>
      <c r="D308" s="95">
        <v>1.2772144934370733</v>
      </c>
      <c r="E308" s="95">
        <v>3.1139030318792393</v>
      </c>
      <c r="F308" s="95">
        <v>3.8797186448193077</v>
      </c>
    </row>
    <row r="309" spans="1:6">
      <c r="A309" s="96">
        <v>39799</v>
      </c>
      <c r="B309" s="95">
        <v>1032.46</v>
      </c>
      <c r="C309" s="95">
        <v>0.15715338946880042</v>
      </c>
      <c r="D309" s="95">
        <v>1.4363750687730992</v>
      </c>
      <c r="E309" s="95">
        <v>3.2759500255074014</v>
      </c>
      <c r="F309" s="95">
        <v>3.9246278196623852</v>
      </c>
    </row>
    <row r="310" spans="1:6">
      <c r="A310" s="96">
        <v>39800</v>
      </c>
      <c r="B310" s="95">
        <v>1035.31</v>
      </c>
      <c r="C310" s="95">
        <v>0.27603974972394418</v>
      </c>
      <c r="D310" s="95">
        <v>1.7163797846419859</v>
      </c>
      <c r="E310" s="95">
        <v>3.5610326994828467</v>
      </c>
      <c r="F310" s="95">
        <v>4.429090175509387</v>
      </c>
    </row>
    <row r="311" spans="1:6">
      <c r="A311" s="96">
        <v>39801</v>
      </c>
      <c r="B311" s="95">
        <v>1035.52</v>
      </c>
      <c r="C311" s="95">
        <v>2.0283779737484409E-2</v>
      </c>
      <c r="D311" s="95">
        <v>1.7370117110744321</v>
      </c>
      <c r="E311" s="95">
        <v>3.5820387912494533</v>
      </c>
      <c r="F311" s="95">
        <v>4.5810778056071699</v>
      </c>
    </row>
    <row r="312" spans="1:6">
      <c r="A312" s="96">
        <v>39804</v>
      </c>
      <c r="B312" s="95">
        <v>1034.55</v>
      </c>
      <c r="C312" s="95">
        <v>-9.3672744128558971E-2</v>
      </c>
      <c r="D312" s="95">
        <v>1.6417118604102665</v>
      </c>
      <c r="E312" s="95">
        <v>3.4850106530893932</v>
      </c>
      <c r="F312" s="95">
        <v>4.3240190789274546</v>
      </c>
    </row>
    <row r="313" spans="1:6">
      <c r="A313" s="96">
        <v>39805</v>
      </c>
      <c r="B313" s="95">
        <v>1033.83</v>
      </c>
      <c r="C313" s="95">
        <v>-6.9595476294048719E-2</v>
      </c>
      <c r="D313" s="95">
        <v>1.5709738269275908</v>
      </c>
      <c r="E313" s="95">
        <v>3.4129897670324372</v>
      </c>
      <c r="F313" s="95">
        <v>4.2514142809603861</v>
      </c>
    </row>
    <row r="314" spans="1:6">
      <c r="A314" s="96">
        <v>39806</v>
      </c>
      <c r="B314" s="95">
        <v>1034.29</v>
      </c>
      <c r="C314" s="95">
        <v>4.4494742849399138E-2</v>
      </c>
      <c r="D314" s="95">
        <v>1.6161675705415268</v>
      </c>
      <c r="E314" s="95">
        <v>3.459003110902148</v>
      </c>
      <c r="F314" s="95">
        <v>4.1004478888833074</v>
      </c>
    </row>
    <row r="315" spans="1:6">
      <c r="A315" s="96">
        <v>39808</v>
      </c>
      <c r="B315" s="95">
        <v>1035.42</v>
      </c>
      <c r="C315" s="95">
        <v>0.1092536909377495</v>
      </c>
      <c r="D315" s="95">
        <v>1.727186984201845</v>
      </c>
      <c r="E315" s="95">
        <v>3.5720358904082206</v>
      </c>
      <c r="F315" s="95">
        <v>4.1785308233305507</v>
      </c>
    </row>
    <row r="316" spans="1:6">
      <c r="A316" s="96">
        <v>39811</v>
      </c>
      <c r="B316" s="95">
        <v>1036.22</v>
      </c>
      <c r="C316" s="95">
        <v>7.726333275386299E-2</v>
      </c>
      <c r="D316" s="95">
        <v>1.8057847991825859</v>
      </c>
      <c r="E316" s="95">
        <v>3.6520590971381717</v>
      </c>
      <c r="F316" s="95">
        <v>3.9004532146151627</v>
      </c>
    </row>
    <row r="317" spans="1:6">
      <c r="A317" s="96">
        <v>39812</v>
      </c>
      <c r="B317" s="95">
        <v>1037.33</v>
      </c>
      <c r="C317" s="95">
        <v>0.1071201096292107</v>
      </c>
      <c r="D317" s="95">
        <v>1.9148392674683601</v>
      </c>
      <c r="E317" s="95">
        <v>3.7630912964759622</v>
      </c>
      <c r="F317" s="95">
        <v>4.0117514940039234</v>
      </c>
    </row>
    <row r="318" spans="1:6">
      <c r="A318" s="96">
        <v>39813</v>
      </c>
      <c r="B318" s="95">
        <v>1037.8599999999999</v>
      </c>
      <c r="C318" s="95">
        <v>5.109270916681119E-2</v>
      </c>
      <c r="D318" s="95">
        <v>1.9669103198930893</v>
      </c>
      <c r="E318" s="95">
        <v>3.8161066709345492</v>
      </c>
      <c r="F318" s="95">
        <v>3.8161066709345492</v>
      </c>
    </row>
    <row r="319" spans="1:6">
      <c r="A319" s="96">
        <v>39815</v>
      </c>
      <c r="B319" s="95">
        <v>1042.5999999999999</v>
      </c>
      <c r="C319" s="95">
        <v>0.45670899735994475</v>
      </c>
      <c r="D319" s="95">
        <v>0.45670899735994475</v>
      </c>
      <c r="E319" s="95">
        <v>0.45670899735994475</v>
      </c>
      <c r="F319" s="95">
        <v>4.1600063938618703</v>
      </c>
    </row>
    <row r="320" spans="1:6">
      <c r="A320" s="96">
        <v>39818</v>
      </c>
      <c r="B320" s="95">
        <v>1044.43</v>
      </c>
      <c r="C320" s="95">
        <v>0.17552273163248255</v>
      </c>
      <c r="D320" s="95">
        <v>0.63303335710021003</v>
      </c>
      <c r="E320" s="95">
        <v>0.63303335710021003</v>
      </c>
      <c r="F320" s="95">
        <v>4.2553403873028639</v>
      </c>
    </row>
    <row r="321" spans="1:6">
      <c r="A321" s="96">
        <v>39819</v>
      </c>
      <c r="B321" s="95">
        <v>1047.79</v>
      </c>
      <c r="C321" s="95">
        <v>0.32170657679306824</v>
      </c>
      <c r="D321" s="95">
        <v>0.95677644383636018</v>
      </c>
      <c r="E321" s="95">
        <v>0.95677644383636018</v>
      </c>
      <c r="F321" s="95">
        <v>4.5907366739868172</v>
      </c>
    </row>
    <row r="322" spans="1:6">
      <c r="A322" s="96">
        <v>39820</v>
      </c>
      <c r="B322" s="95">
        <v>1046.27</v>
      </c>
      <c r="C322" s="95">
        <v>-0.14506723675545841</v>
      </c>
      <c r="D322" s="95">
        <v>0.81032123793189914</v>
      </c>
      <c r="E322" s="95">
        <v>0.81032123793189914</v>
      </c>
      <c r="F322" s="95">
        <v>4.5360536333389989</v>
      </c>
    </row>
    <row r="323" spans="1:6">
      <c r="A323" s="96">
        <v>39821</v>
      </c>
      <c r="B323" s="95">
        <v>1049.51</v>
      </c>
      <c r="C323" s="95">
        <v>0.30967149970848595</v>
      </c>
      <c r="D323" s="95">
        <v>1.1225020715703637</v>
      </c>
      <c r="E323" s="95">
        <v>1.1225020715703637</v>
      </c>
      <c r="F323" s="95">
        <v>4.716435185185186</v>
      </c>
    </row>
    <row r="324" spans="1:6">
      <c r="A324" s="96">
        <v>39822</v>
      </c>
      <c r="B324" s="95">
        <v>1051.93</v>
      </c>
      <c r="C324" s="95">
        <v>0.23058379624778524</v>
      </c>
      <c r="D324" s="95">
        <v>1.3556741757077218</v>
      </c>
      <c r="E324" s="95">
        <v>1.3556741757077218</v>
      </c>
      <c r="F324" s="95">
        <v>5.0092338407786485</v>
      </c>
    </row>
    <row r="325" spans="1:6">
      <c r="A325" s="96">
        <v>39825</v>
      </c>
      <c r="B325" s="95">
        <v>1049.6600000000001</v>
      </c>
      <c r="C325" s="95">
        <v>-0.21579382658541979</v>
      </c>
      <c r="D325" s="95">
        <v>1.1369548879425206</v>
      </c>
      <c r="E325" s="95">
        <v>1.1369548879425206</v>
      </c>
      <c r="F325" s="95">
        <v>4.6395246829890713</v>
      </c>
    </row>
    <row r="326" spans="1:6">
      <c r="A326" s="96">
        <v>39826</v>
      </c>
      <c r="B326" s="95">
        <v>1051.83</v>
      </c>
      <c r="C326" s="95">
        <v>0.20673360897813797</v>
      </c>
      <c r="D326" s="95">
        <v>1.3460389647929505</v>
      </c>
      <c r="E326" s="95">
        <v>1.3460389647929505</v>
      </c>
      <c r="F326" s="95">
        <v>4.8558497487837915</v>
      </c>
    </row>
    <row r="327" spans="1:6">
      <c r="A327" s="96">
        <v>39827</v>
      </c>
      <c r="B327" s="95">
        <v>1048.6500000000001</v>
      </c>
      <c r="C327" s="95">
        <v>-0.30233022446591873</v>
      </c>
      <c r="D327" s="95">
        <v>1.039639257703362</v>
      </c>
      <c r="E327" s="95">
        <v>1.039639257703362</v>
      </c>
      <c r="F327" s="95">
        <v>4.5127918913262288</v>
      </c>
    </row>
    <row r="328" spans="1:6">
      <c r="A328" s="96">
        <v>39828</v>
      </c>
      <c r="B328" s="95">
        <v>1051.1300000000001</v>
      </c>
      <c r="C328" s="95">
        <v>0.23649454059981867</v>
      </c>
      <c r="D328" s="95">
        <v>1.278592488389596</v>
      </c>
      <c r="E328" s="95">
        <v>1.278592488389596</v>
      </c>
      <c r="F328" s="95">
        <v>4.9304210673428273</v>
      </c>
    </row>
    <row r="329" spans="1:6">
      <c r="A329" s="96">
        <v>39829</v>
      </c>
      <c r="B329" s="95">
        <v>1053.3</v>
      </c>
      <c r="C329" s="95">
        <v>0.20644449306934654</v>
      </c>
      <c r="D329" s="95">
        <v>1.4876765652400259</v>
      </c>
      <c r="E329" s="95">
        <v>1.4876765652400259</v>
      </c>
      <c r="F329" s="95">
        <v>5.3352667633381534</v>
      </c>
    </row>
    <row r="330" spans="1:6">
      <c r="A330" s="96">
        <v>39832</v>
      </c>
      <c r="B330" s="95">
        <v>1053.23</v>
      </c>
      <c r="C330" s="95">
        <v>-6.6457799297370279E-3</v>
      </c>
      <c r="D330" s="95">
        <v>1.4809319175996816</v>
      </c>
      <c r="E330" s="95">
        <v>1.4809319175996816</v>
      </c>
      <c r="F330" s="95">
        <v>5.5414708446484218</v>
      </c>
    </row>
    <row r="331" spans="1:6">
      <c r="A331" s="96">
        <v>39833</v>
      </c>
      <c r="B331" s="95">
        <v>1052.8599999999999</v>
      </c>
      <c r="C331" s="95">
        <v>-3.5130028578767014E-2</v>
      </c>
      <c r="D331" s="95">
        <v>1.4452816372150457</v>
      </c>
      <c r="E331" s="95">
        <v>1.4452816372150457</v>
      </c>
      <c r="F331" s="95">
        <v>5.5043940957782533</v>
      </c>
    </row>
    <row r="332" spans="1:6">
      <c r="A332" s="96">
        <v>39834</v>
      </c>
      <c r="B332" s="95">
        <v>1056.4000000000001</v>
      </c>
      <c r="C332" s="95">
        <v>0.33622703873261717</v>
      </c>
      <c r="D332" s="95">
        <v>1.7863681035978018</v>
      </c>
      <c r="E332" s="95">
        <v>1.7863681035978018</v>
      </c>
      <c r="F332" s="95">
        <v>6.4114832535885347</v>
      </c>
    </row>
    <row r="333" spans="1:6">
      <c r="A333" s="96">
        <v>39835</v>
      </c>
      <c r="B333" s="95">
        <v>1056.7</v>
      </c>
      <c r="C333" s="95">
        <v>2.8398333964396727E-2</v>
      </c>
      <c r="D333" s="95">
        <v>1.8152737363420934</v>
      </c>
      <c r="E333" s="95">
        <v>1.8152737363420934</v>
      </c>
      <c r="F333" s="95">
        <v>6.2447842829708833</v>
      </c>
    </row>
    <row r="334" spans="1:6">
      <c r="A334" s="96">
        <v>39836</v>
      </c>
      <c r="B334" s="95">
        <v>1058.55</v>
      </c>
      <c r="C334" s="95">
        <v>0.17507334153494813</v>
      </c>
      <c r="D334" s="95">
        <v>1.993525138265273</v>
      </c>
      <c r="E334" s="95">
        <v>1.993525138265273</v>
      </c>
      <c r="F334" s="95">
        <v>6.6688835817285907</v>
      </c>
    </row>
    <row r="335" spans="1:6">
      <c r="A335" s="96">
        <v>39839</v>
      </c>
      <c r="B335" s="95">
        <v>1059.1500000000001</v>
      </c>
      <c r="C335" s="95">
        <v>5.6681309338268981E-2</v>
      </c>
      <c r="D335" s="95">
        <v>2.0513364037539006</v>
      </c>
      <c r="E335" s="95">
        <v>2.0513364037539006</v>
      </c>
      <c r="F335" s="95">
        <v>6.2454232663583742</v>
      </c>
    </row>
    <row r="336" spans="1:6">
      <c r="A336" s="96">
        <v>39840</v>
      </c>
      <c r="B336" s="95">
        <v>1059.9100000000001</v>
      </c>
      <c r="C336" s="95">
        <v>7.1755653118055207E-2</v>
      </c>
      <c r="D336" s="95">
        <v>2.1245640067061311</v>
      </c>
      <c r="E336" s="95">
        <v>2.1245640067061311</v>
      </c>
      <c r="F336" s="95">
        <v>6.3216603637312074</v>
      </c>
    </row>
    <row r="337" spans="1:6">
      <c r="A337" s="96">
        <v>39841</v>
      </c>
      <c r="B337" s="95">
        <v>1061.8800000000001</v>
      </c>
      <c r="C337" s="95">
        <v>0.18586483758056271</v>
      </c>
      <c r="D337" s="95">
        <v>2.3143776617270406</v>
      </c>
      <c r="E337" s="95">
        <v>2.3143776617270406</v>
      </c>
      <c r="F337" s="95">
        <v>6.5427874823161369</v>
      </c>
    </row>
    <row r="338" spans="1:6">
      <c r="A338" s="96">
        <v>39842</v>
      </c>
      <c r="B338" s="95">
        <v>1059.51</v>
      </c>
      <c r="C338" s="95">
        <v>-0.22318906091084445</v>
      </c>
      <c r="D338" s="95">
        <v>2.086023163047046</v>
      </c>
      <c r="E338" s="95">
        <v>2.086023163047046</v>
      </c>
      <c r="F338" s="95">
        <v>6.1335497054934462</v>
      </c>
    </row>
    <row r="339" spans="1:6">
      <c r="A339" s="96">
        <v>39843</v>
      </c>
      <c r="B339" s="95">
        <v>1059.56</v>
      </c>
      <c r="C339" s="95">
        <v>4.7191626317832913E-3</v>
      </c>
      <c r="D339" s="95">
        <v>2.0908407685044317</v>
      </c>
      <c r="E339" s="95">
        <v>2.0908407685044317</v>
      </c>
      <c r="F339" s="95">
        <v>6.1321794178335942</v>
      </c>
    </row>
    <row r="340" spans="1:6">
      <c r="A340" s="96">
        <v>39846</v>
      </c>
      <c r="B340" s="95">
        <v>1060.1500000000001</v>
      </c>
      <c r="C340" s="95">
        <v>5.5683491260527518E-2</v>
      </c>
      <c r="D340" s="95">
        <v>5.5683491260527518E-2</v>
      </c>
      <c r="E340" s="95">
        <v>2.1476885129015688</v>
      </c>
      <c r="F340" s="95">
        <v>5.9302557953637258</v>
      </c>
    </row>
    <row r="341" spans="1:6">
      <c r="A341" s="96">
        <v>39847</v>
      </c>
      <c r="B341" s="95">
        <v>1061.3800000000001</v>
      </c>
      <c r="C341" s="95">
        <v>0.11602131773806867</v>
      </c>
      <c r="D341" s="95">
        <v>0.17176941371892518</v>
      </c>
      <c r="E341" s="95">
        <v>2.2662016071532065</v>
      </c>
      <c r="F341" s="95">
        <v>6.0531574740207983</v>
      </c>
    </row>
    <row r="342" spans="1:6">
      <c r="A342" s="96">
        <v>39848</v>
      </c>
      <c r="B342" s="95">
        <v>1062.04</v>
      </c>
      <c r="C342" s="95">
        <v>6.2183195462495178E-2</v>
      </c>
      <c r="D342" s="95">
        <v>0.23405942089169685</v>
      </c>
      <c r="E342" s="95">
        <v>2.3297939991906436</v>
      </c>
      <c r="F342" s="95">
        <v>6.1191047162270085</v>
      </c>
    </row>
    <row r="343" spans="1:6">
      <c r="A343" s="96">
        <v>39849</v>
      </c>
      <c r="B343" s="95">
        <v>1063.96</v>
      </c>
      <c r="C343" s="95">
        <v>0.18078415125608593</v>
      </c>
      <c r="D343" s="95">
        <v>0.41526671448526287</v>
      </c>
      <c r="E343" s="95">
        <v>2.5147900487541897</v>
      </c>
      <c r="F343" s="95">
        <v>6.3109512390087996</v>
      </c>
    </row>
    <row r="344" spans="1:6">
      <c r="A344" s="96">
        <v>39850</v>
      </c>
      <c r="B344" s="95">
        <v>1067.07</v>
      </c>
      <c r="C344" s="95">
        <v>0.29230422196322436</v>
      </c>
      <c r="D344" s="95">
        <v>0.70878477858733469</v>
      </c>
      <c r="E344" s="95">
        <v>2.8144451082034116</v>
      </c>
      <c r="F344" s="95">
        <v>6.6163760803316984</v>
      </c>
    </row>
    <row r="345" spans="1:6">
      <c r="A345" s="96">
        <v>39853</v>
      </c>
      <c r="B345" s="95">
        <v>1067.18</v>
      </c>
      <c r="C345" s="95">
        <v>1.0308602059860839E-2</v>
      </c>
      <c r="D345" s="95">
        <v>0.7191664464494707</v>
      </c>
      <c r="E345" s="95">
        <v>2.8250438402096734</v>
      </c>
      <c r="F345" s="95">
        <v>6.5315697529323646</v>
      </c>
    </row>
    <row r="346" spans="1:6">
      <c r="A346" s="96">
        <v>39854</v>
      </c>
      <c r="B346" s="95">
        <v>1067.21</v>
      </c>
      <c r="C346" s="95">
        <v>2.8111471354286266E-3</v>
      </c>
      <c r="D346" s="95">
        <v>0.72199781041186739</v>
      </c>
      <c r="E346" s="95">
        <v>2.8279344034841003</v>
      </c>
      <c r="F346" s="95">
        <v>6.5345645121038132</v>
      </c>
    </row>
    <row r="347" spans="1:6">
      <c r="A347" s="96">
        <v>39855</v>
      </c>
      <c r="B347" s="95">
        <v>1067</v>
      </c>
      <c r="C347" s="95">
        <v>-1.9677476785262549E-2</v>
      </c>
      <c r="D347" s="95">
        <v>0.70217826267506833</v>
      </c>
      <c r="E347" s="95">
        <v>2.8077004605630895</v>
      </c>
      <c r="F347" s="95">
        <v>6.3967692077578908</v>
      </c>
    </row>
    <row r="348" spans="1:6">
      <c r="A348" s="96">
        <v>39856</v>
      </c>
      <c r="B348" s="95">
        <v>1066.72</v>
      </c>
      <c r="C348" s="95">
        <v>-2.6241799437676239E-2</v>
      </c>
      <c r="D348" s="95">
        <v>0.67575219902602512</v>
      </c>
      <c r="E348" s="95">
        <v>2.7807218700017566</v>
      </c>
      <c r="F348" s="95">
        <v>6.1634769454314009</v>
      </c>
    </row>
    <row r="349" spans="1:6">
      <c r="A349" s="96">
        <v>39857</v>
      </c>
      <c r="B349" s="95">
        <v>1068.48</v>
      </c>
      <c r="C349" s="95">
        <v>0.16499175041246872</v>
      </c>
      <c r="D349" s="95">
        <v>0.84185888482011251</v>
      </c>
      <c r="E349" s="95">
        <v>2.9503015821016332</v>
      </c>
      <c r="F349" s="95">
        <v>6.3132443807647487</v>
      </c>
    </row>
    <row r="350" spans="1:6">
      <c r="A350" s="96">
        <v>39860</v>
      </c>
      <c r="B350" s="95">
        <v>1069.6300000000001</v>
      </c>
      <c r="C350" s="95">
        <v>0.10762952979934681</v>
      </c>
      <c r="D350" s="95">
        <v>0.95039450337877085</v>
      </c>
      <c r="E350" s="95">
        <v>3.0611065076214805</v>
      </c>
      <c r="F350" s="95">
        <v>6.3419629364511287</v>
      </c>
    </row>
    <row r="351" spans="1:6">
      <c r="A351" s="96">
        <v>39861</v>
      </c>
      <c r="B351" s="95">
        <v>1068.18</v>
      </c>
      <c r="C351" s="95">
        <v>-0.13556089488888645</v>
      </c>
      <c r="D351" s="95">
        <v>0.81354524519612337</v>
      </c>
      <c r="E351" s="95">
        <v>2.9213959493573416</v>
      </c>
      <c r="F351" s="95">
        <v>6.1978048198520597</v>
      </c>
    </row>
    <row r="352" spans="1:6">
      <c r="A352" s="96">
        <v>39862</v>
      </c>
      <c r="B352" s="95">
        <v>1069</v>
      </c>
      <c r="C352" s="95">
        <v>7.6766088112489861E-2</v>
      </c>
      <c r="D352" s="95">
        <v>0.89093586016837367</v>
      </c>
      <c r="E352" s="95">
        <v>3.000404678858426</v>
      </c>
      <c r="F352" s="95">
        <v>5.9969063578312776</v>
      </c>
    </row>
    <row r="353" spans="1:6">
      <c r="A353" s="96">
        <v>39863</v>
      </c>
      <c r="B353" s="95">
        <v>1069.83</v>
      </c>
      <c r="C353" s="95">
        <v>7.764265668848136E-2</v>
      </c>
      <c r="D353" s="95">
        <v>0.96927026312809694</v>
      </c>
      <c r="E353" s="95">
        <v>3.0803769294509786</v>
      </c>
      <c r="F353" s="95">
        <v>5.869255432846443</v>
      </c>
    </row>
    <row r="354" spans="1:6">
      <c r="A354" s="96">
        <v>39864</v>
      </c>
      <c r="B354" s="95">
        <v>1069.3900000000001</v>
      </c>
      <c r="C354" s="95">
        <v>-4.1128029686943179E-2</v>
      </c>
      <c r="D354" s="95">
        <v>0.9277435916795751</v>
      </c>
      <c r="E354" s="95">
        <v>3.0379820014260206</v>
      </c>
      <c r="F354" s="95">
        <v>5.7974455623819088</v>
      </c>
    </row>
    <row r="355" spans="1:6">
      <c r="A355" s="96">
        <v>39869</v>
      </c>
      <c r="B355" s="95">
        <v>1069.53</v>
      </c>
      <c r="C355" s="95">
        <v>1.30915755711003E-2</v>
      </c>
      <c r="D355" s="95">
        <v>0.9409566235041078</v>
      </c>
      <c r="E355" s="95">
        <v>3.051471296706687</v>
      </c>
      <c r="F355" s="95">
        <v>5.5085874379741329</v>
      </c>
    </row>
    <row r="356" spans="1:6">
      <c r="A356" s="96">
        <v>39870</v>
      </c>
      <c r="B356" s="95">
        <v>1070.07</v>
      </c>
      <c r="C356" s="95">
        <v>5.0489467336123361E-2</v>
      </c>
      <c r="D356" s="95">
        <v>0.9919211748272927</v>
      </c>
      <c r="E356" s="95">
        <v>3.1035014356464385</v>
      </c>
      <c r="F356" s="95">
        <v>5.5837313020483892</v>
      </c>
    </row>
    <row r="357" spans="1:6">
      <c r="A357" s="96">
        <v>39871</v>
      </c>
      <c r="B357" s="95">
        <v>1071.6300000000001</v>
      </c>
      <c r="C357" s="95">
        <v>0.14578485519640694</v>
      </c>
      <c r="D357" s="95">
        <v>1.1391521008720762</v>
      </c>
      <c r="E357" s="95">
        <v>3.253810725916817</v>
      </c>
      <c r="F357" s="95">
        <v>5.6907281567761148</v>
      </c>
    </row>
    <row r="358" spans="1:6">
      <c r="A358" s="96">
        <v>39874</v>
      </c>
      <c r="B358" s="95">
        <v>1068.94</v>
      </c>
      <c r="C358" s="95">
        <v>-0.25101947500537625</v>
      </c>
      <c r="D358" s="95">
        <v>-0.25101947500537625</v>
      </c>
      <c r="E358" s="95">
        <v>2.9946235523095721</v>
      </c>
      <c r="F358" s="95">
        <v>5.2520677432059903</v>
      </c>
    </row>
    <row r="359" spans="1:6">
      <c r="A359" s="96">
        <v>39875</v>
      </c>
      <c r="B359" s="95">
        <v>1069.03</v>
      </c>
      <c r="C359" s="95">
        <v>8.4195558216482169E-3</v>
      </c>
      <c r="D359" s="95">
        <v>-0.24262105390854272</v>
      </c>
      <c r="E359" s="95">
        <v>3.0032952421328529</v>
      </c>
      <c r="F359" s="95">
        <v>5.2277738404598706</v>
      </c>
    </row>
    <row r="360" spans="1:6">
      <c r="A360" s="96">
        <v>39876</v>
      </c>
      <c r="B360" s="95">
        <v>1071.51</v>
      </c>
      <c r="C360" s="95">
        <v>0.23198600600544683</v>
      </c>
      <c r="D360" s="95">
        <v>-1.1197894795789143E-2</v>
      </c>
      <c r="E360" s="95">
        <v>3.242248472819087</v>
      </c>
      <c r="F360" s="95">
        <v>5.5466903073285945</v>
      </c>
    </row>
    <row r="361" spans="1:6">
      <c r="A361" s="96">
        <v>39877</v>
      </c>
      <c r="B361" s="95">
        <v>1070.54</v>
      </c>
      <c r="C361" s="95">
        <v>-9.0526453322881117E-2</v>
      </c>
      <c r="D361" s="95">
        <v>-0.10171421106166534</v>
      </c>
      <c r="E361" s="95">
        <v>3.1487869269458457</v>
      </c>
      <c r="F361" s="95">
        <v>5.3069575738498243</v>
      </c>
    </row>
    <row r="362" spans="1:6">
      <c r="A362" s="96">
        <v>39878</v>
      </c>
      <c r="B362" s="95">
        <v>1072.75</v>
      </c>
      <c r="C362" s="95">
        <v>0.20643787247558443</v>
      </c>
      <c r="D362" s="95">
        <v>0.10451368476058764</v>
      </c>
      <c r="E362" s="95">
        <v>3.361725088162193</v>
      </c>
      <c r="F362" s="95">
        <v>5.5918656613579421</v>
      </c>
    </row>
    <row r="363" spans="1:6">
      <c r="A363" s="96">
        <v>39881</v>
      </c>
      <c r="B363" s="95">
        <v>1073.3399999999999</v>
      </c>
      <c r="C363" s="95">
        <v>5.4998834770447758E-2</v>
      </c>
      <c r="D363" s="95">
        <v>0.15957000083981487</v>
      </c>
      <c r="E363" s="95">
        <v>3.4185728325593079</v>
      </c>
      <c r="F363" s="95">
        <v>5.7780055385282303</v>
      </c>
    </row>
    <row r="364" spans="1:6">
      <c r="A364" s="96">
        <v>39882</v>
      </c>
      <c r="B364" s="95">
        <v>1076.5899999999999</v>
      </c>
      <c r="C364" s="95">
        <v>0.30279315035310894</v>
      </c>
      <c r="D364" s="95">
        <v>0.46284631822548494</v>
      </c>
      <c r="E364" s="95">
        <v>3.7317171872892407</v>
      </c>
      <c r="F364" s="95">
        <v>6.40133620604455</v>
      </c>
    </row>
    <row r="365" spans="1:6">
      <c r="A365" s="96">
        <v>39883</v>
      </c>
      <c r="B365" s="95">
        <v>1077.05</v>
      </c>
      <c r="C365" s="95">
        <v>4.2727500719874634E-2</v>
      </c>
      <c r="D365" s="95">
        <v>0.50577158160931557</v>
      </c>
      <c r="E365" s="95">
        <v>3.7760391574971575</v>
      </c>
      <c r="F365" s="95">
        <v>6.4520592624806028</v>
      </c>
    </row>
    <row r="366" spans="1:6">
      <c r="A366" s="96">
        <v>39884</v>
      </c>
      <c r="B366" s="95">
        <v>1078.3399999999999</v>
      </c>
      <c r="C366" s="95">
        <v>0.11977159834732909</v>
      </c>
      <c r="D366" s="95">
        <v>0.6261489506639295</v>
      </c>
      <c r="E366" s="95">
        <v>3.900333378297649</v>
      </c>
      <c r="F366" s="95">
        <v>6.4638107555757385</v>
      </c>
    </row>
    <row r="367" spans="1:6">
      <c r="A367" s="96">
        <v>39885</v>
      </c>
      <c r="B367" s="95">
        <v>1078.53</v>
      </c>
      <c r="C367" s="95">
        <v>1.7619674685165343E-2</v>
      </c>
      <c r="D367" s="95">
        <v>0.64387895075723733</v>
      </c>
      <c r="E367" s="95">
        <v>3.9186402790357233</v>
      </c>
      <c r="F367" s="95">
        <v>6.9545815152717072</v>
      </c>
    </row>
    <row r="368" spans="1:6">
      <c r="A368" s="96">
        <v>39888</v>
      </c>
      <c r="B368" s="95">
        <v>1079.1500000000001</v>
      </c>
      <c r="C368" s="95">
        <v>5.7485651766775447E-2</v>
      </c>
      <c r="D368" s="95">
        <v>0.70173474053545348</v>
      </c>
      <c r="E368" s="95">
        <v>3.9783785867072874</v>
      </c>
      <c r="F368" s="95">
        <v>7.1733603464029017</v>
      </c>
    </row>
    <row r="369" spans="1:6">
      <c r="A369" s="96">
        <v>39889</v>
      </c>
      <c r="B369" s="95">
        <v>1080.3499999999999</v>
      </c>
      <c r="C369" s="95">
        <v>0.11119862855022422</v>
      </c>
      <c r="D369" s="95">
        <v>0.81371368849321168</v>
      </c>
      <c r="E369" s="95">
        <v>4.0940011176844759</v>
      </c>
      <c r="F369" s="95">
        <v>7.5585157751162368</v>
      </c>
    </row>
    <row r="370" spans="1:6">
      <c r="A370" s="96">
        <v>39890</v>
      </c>
      <c r="B370" s="95">
        <v>1082.04</v>
      </c>
      <c r="C370" s="95">
        <v>0.15643078631926155</v>
      </c>
      <c r="D370" s="95">
        <v>0.97141737353376723</v>
      </c>
      <c r="E370" s="95">
        <v>4.2568361821440304</v>
      </c>
      <c r="F370" s="95">
        <v>7.4667779035814341</v>
      </c>
    </row>
    <row r="371" spans="1:6">
      <c r="A371" s="96">
        <v>39891</v>
      </c>
      <c r="B371" s="95">
        <v>1083.8399999999999</v>
      </c>
      <c r="C371" s="95">
        <v>0.16635244538094618</v>
      </c>
      <c r="D371" s="95">
        <v>1.1393857954704378</v>
      </c>
      <c r="E371" s="95">
        <v>4.4302699786098243</v>
      </c>
      <c r="F371" s="95">
        <v>7.9038279655532673</v>
      </c>
    </row>
    <row r="372" spans="1:6">
      <c r="A372" s="96">
        <v>39892</v>
      </c>
      <c r="B372" s="95">
        <v>1084.17</v>
      </c>
      <c r="C372" s="95">
        <v>3.0447298494262753E-2</v>
      </c>
      <c r="D372" s="95">
        <v>1.1701800061588497</v>
      </c>
      <c r="E372" s="95">
        <v>4.4620661746285872</v>
      </c>
      <c r="F372" s="95">
        <v>8.1887217970083128</v>
      </c>
    </row>
    <row r="373" spans="1:6">
      <c r="A373" s="96">
        <v>39895</v>
      </c>
      <c r="B373" s="95">
        <v>1086.95</v>
      </c>
      <c r="C373" s="95">
        <v>0.25641735152235334</v>
      </c>
      <c r="D373" s="95">
        <v>1.4295979022610261</v>
      </c>
      <c r="E373" s="95">
        <v>4.7299250380590907</v>
      </c>
      <c r="F373" s="95">
        <v>8.4661364520860936</v>
      </c>
    </row>
    <row r="374" spans="1:6">
      <c r="A374" s="96">
        <v>39896</v>
      </c>
      <c r="B374" s="95">
        <v>1086.3</v>
      </c>
      <c r="C374" s="95">
        <v>-5.9800358802164499E-2</v>
      </c>
      <c r="D374" s="95">
        <v>1.3689426387838877</v>
      </c>
      <c r="E374" s="95">
        <v>4.6672961671130997</v>
      </c>
      <c r="F374" s="95">
        <v>8.4423946572429678</v>
      </c>
    </row>
    <row r="375" spans="1:6">
      <c r="A375" s="96">
        <v>39897</v>
      </c>
      <c r="B375" s="95">
        <v>1086.31</v>
      </c>
      <c r="C375" s="95">
        <v>9.2055601583762581E-4</v>
      </c>
      <c r="D375" s="95">
        <v>1.3698757966835506</v>
      </c>
      <c r="E375" s="95">
        <v>4.6682596882045901</v>
      </c>
      <c r="F375" s="95">
        <v>8.6049348156442385</v>
      </c>
    </row>
    <row r="376" spans="1:6">
      <c r="A376" s="96">
        <v>39898</v>
      </c>
      <c r="B376" s="95">
        <v>1088.0899999999999</v>
      </c>
      <c r="C376" s="95">
        <v>0.1638574624186484</v>
      </c>
      <c r="D376" s="95">
        <v>1.5359779028209175</v>
      </c>
      <c r="E376" s="95">
        <v>4.8397664424874254</v>
      </c>
      <c r="F376" s="95">
        <v>8.7252815332194089</v>
      </c>
    </row>
    <row r="377" spans="1:6">
      <c r="A377" s="96">
        <v>39899</v>
      </c>
      <c r="B377" s="95">
        <v>1087.33</v>
      </c>
      <c r="C377" s="95">
        <v>-6.9847163378033983E-2</v>
      </c>
      <c r="D377" s="95">
        <v>1.465057902447664</v>
      </c>
      <c r="E377" s="95">
        <v>4.7665388395351949</v>
      </c>
      <c r="F377" s="95">
        <v>8.6656273110671265</v>
      </c>
    </row>
    <row r="378" spans="1:6">
      <c r="A378" s="96">
        <v>39902</v>
      </c>
      <c r="B378" s="95">
        <v>1086.23</v>
      </c>
      <c r="C378" s="95">
        <v>-0.10116523962365731</v>
      </c>
      <c r="D378" s="95">
        <v>1.3624105334863579</v>
      </c>
      <c r="E378" s="95">
        <v>4.6605515194727776</v>
      </c>
      <c r="F378" s="95">
        <v>8.574141636263688</v>
      </c>
    </row>
    <row r="379" spans="1:6">
      <c r="A379" s="96">
        <v>39903</v>
      </c>
      <c r="B379" s="95">
        <v>1086.56</v>
      </c>
      <c r="C379" s="95">
        <v>3.0380306196664542E-2</v>
      </c>
      <c r="D379" s="95">
        <v>1.3932047441747475</v>
      </c>
      <c r="E379" s="95">
        <v>4.6923477154914961</v>
      </c>
      <c r="F379" s="95">
        <v>8.655999999999997</v>
      </c>
    </row>
    <row r="380" spans="1:6">
      <c r="A380" s="96">
        <v>39904</v>
      </c>
      <c r="B380" s="95">
        <v>1089.98</v>
      </c>
      <c r="C380" s="95">
        <v>0.31475482255927112</v>
      </c>
      <c r="D380" s="95">
        <v>0.31475482255927112</v>
      </c>
      <c r="E380" s="95">
        <v>5.0218719287765223</v>
      </c>
      <c r="F380" s="95">
        <v>8.9261087682129805</v>
      </c>
    </row>
    <row r="381" spans="1:6">
      <c r="A381" s="96">
        <v>39905</v>
      </c>
      <c r="B381" s="95">
        <v>1093.18</v>
      </c>
      <c r="C381" s="95">
        <v>0.29358336850218159</v>
      </c>
      <c r="D381" s="95">
        <v>0.60926225887205643</v>
      </c>
      <c r="E381" s="95">
        <v>5.3301986780490695</v>
      </c>
      <c r="F381" s="95">
        <v>9.0562649640862034</v>
      </c>
    </row>
    <row r="382" spans="1:6">
      <c r="A382" s="96">
        <v>39906</v>
      </c>
      <c r="B382" s="95">
        <v>1096.4100000000001</v>
      </c>
      <c r="C382" s="95">
        <v>0.29546826689108574</v>
      </c>
      <c r="D382" s="95">
        <v>0.90653070240025446</v>
      </c>
      <c r="E382" s="95">
        <v>5.6414159905960437</v>
      </c>
      <c r="F382" s="95">
        <v>9.1530857068901952</v>
      </c>
    </row>
    <row r="383" spans="1:6">
      <c r="A383" s="96">
        <v>39909</v>
      </c>
      <c r="B383" s="95">
        <v>1097.6199999999999</v>
      </c>
      <c r="C383" s="95">
        <v>0.1103601754817829</v>
      </c>
      <c r="D383" s="95">
        <v>1.0178913267560041</v>
      </c>
      <c r="E383" s="95">
        <v>5.7580020426647227</v>
      </c>
      <c r="F383" s="95">
        <v>9.1985355565282987</v>
      </c>
    </row>
    <row r="384" spans="1:6">
      <c r="A384" s="96">
        <v>39910</v>
      </c>
      <c r="B384" s="95">
        <v>1098.77</v>
      </c>
      <c r="C384" s="95">
        <v>0.10477214336475082</v>
      </c>
      <c r="D384" s="95">
        <v>1.1237299366809061</v>
      </c>
      <c r="E384" s="95">
        <v>5.8688069681845478</v>
      </c>
      <c r="F384" s="95">
        <v>9.1891086157209543</v>
      </c>
    </row>
    <row r="385" spans="1:6">
      <c r="A385" s="96">
        <v>39911</v>
      </c>
      <c r="B385" s="95">
        <v>1101.6199999999999</v>
      </c>
      <c r="C385" s="95">
        <v>0.25938094414663659</v>
      </c>
      <c r="D385" s="95">
        <v>1.386025622146958</v>
      </c>
      <c r="E385" s="95">
        <v>6.1434104792553956</v>
      </c>
      <c r="F385" s="95">
        <v>9.4483964551126611</v>
      </c>
    </row>
    <row r="386" spans="1:6">
      <c r="A386" s="96">
        <v>39912</v>
      </c>
      <c r="B386" s="95">
        <v>1105.27</v>
      </c>
      <c r="C386" s="95">
        <v>0.33133022276283786</v>
      </c>
      <c r="D386" s="95">
        <v>1.7219481666912229</v>
      </c>
      <c r="E386" s="95">
        <v>6.4950956776443913</v>
      </c>
      <c r="F386" s="95">
        <v>9.6900648055337832</v>
      </c>
    </row>
    <row r="387" spans="1:6">
      <c r="A387" s="96">
        <v>39916</v>
      </c>
      <c r="B387" s="95">
        <v>1105.72</v>
      </c>
      <c r="C387" s="95">
        <v>4.0714033675026684E-2</v>
      </c>
      <c r="D387" s="95">
        <v>1.7633632749227024</v>
      </c>
      <c r="E387" s="95">
        <v>6.5384541267608398</v>
      </c>
      <c r="F387" s="95">
        <v>9.6487574621685557</v>
      </c>
    </row>
    <row r="388" spans="1:6">
      <c r="A388" s="96">
        <v>39917</v>
      </c>
      <c r="B388" s="95">
        <v>1103.8699999999999</v>
      </c>
      <c r="C388" s="95">
        <v>-0.16731179683827646</v>
      </c>
      <c r="D388" s="95">
        <v>1.5931011633043779</v>
      </c>
      <c r="E388" s="95">
        <v>6.360202724837638</v>
      </c>
      <c r="F388" s="95">
        <v>9.533732225959767</v>
      </c>
    </row>
    <row r="389" spans="1:6">
      <c r="A389" s="96">
        <v>39918</v>
      </c>
      <c r="B389" s="95">
        <v>1105.42</v>
      </c>
      <c r="C389" s="95">
        <v>0.1404150851096686</v>
      </c>
      <c r="D389" s="95">
        <v>1.7357532027683753</v>
      </c>
      <c r="E389" s="95">
        <v>6.5095484940165482</v>
      </c>
      <c r="F389" s="95">
        <v>9.6005314349735915</v>
      </c>
    </row>
    <row r="390" spans="1:6">
      <c r="A390" s="96">
        <v>39919</v>
      </c>
      <c r="B390" s="95">
        <v>1107.31</v>
      </c>
      <c r="C390" s="95">
        <v>0.17097573772864028</v>
      </c>
      <c r="D390" s="95">
        <v>1.9096966573405982</v>
      </c>
      <c r="E390" s="95">
        <v>6.691653980305623</v>
      </c>
      <c r="F390" s="95">
        <v>9.6531099293940557</v>
      </c>
    </row>
    <row r="391" spans="1:6">
      <c r="A391" s="96">
        <v>39920</v>
      </c>
      <c r="B391" s="95">
        <v>1106.99</v>
      </c>
      <c r="C391" s="95">
        <v>-2.8898863010351494E-2</v>
      </c>
      <c r="D391" s="95">
        <v>1.8802459137093219</v>
      </c>
      <c r="E391" s="95">
        <v>6.6608213053783949</v>
      </c>
      <c r="F391" s="95">
        <v>9.5216423447934684</v>
      </c>
    </row>
    <row r="392" spans="1:6">
      <c r="A392" s="96">
        <v>39923</v>
      </c>
      <c r="B392" s="95">
        <v>1104.57</v>
      </c>
      <c r="C392" s="95">
        <v>-0.21861082755942896</v>
      </c>
      <c r="D392" s="95">
        <v>1.6575246649978004</v>
      </c>
      <c r="E392" s="95">
        <v>6.4276492012410147</v>
      </c>
      <c r="F392" s="95">
        <v>9.2476287497403664</v>
      </c>
    </row>
    <row r="393" spans="1:6">
      <c r="A393" s="96">
        <v>39925</v>
      </c>
      <c r="B393" s="95">
        <v>1106.83</v>
      </c>
      <c r="C393" s="95">
        <v>0.20460450673112085</v>
      </c>
      <c r="D393" s="95">
        <v>1.8655205418936838</v>
      </c>
      <c r="E393" s="95">
        <v>6.6454049679147476</v>
      </c>
      <c r="F393" s="95">
        <v>9.3511035586555824</v>
      </c>
    </row>
    <row r="394" spans="1:6">
      <c r="A394" s="96">
        <v>39926</v>
      </c>
      <c r="B394" s="95">
        <v>1107.31</v>
      </c>
      <c r="C394" s="95">
        <v>4.3367093410906499E-2</v>
      </c>
      <c r="D394" s="95">
        <v>1.9096966573405982</v>
      </c>
      <c r="E394" s="95">
        <v>6.691653980305623</v>
      </c>
      <c r="F394" s="95">
        <v>9.2916292428713909</v>
      </c>
    </row>
    <row r="395" spans="1:6">
      <c r="A395" s="96">
        <v>39927</v>
      </c>
      <c r="B395" s="95">
        <v>1110.9100000000001</v>
      </c>
      <c r="C395" s="95">
        <v>0.32511220886655146</v>
      </c>
      <c r="D395" s="95">
        <v>2.2410175231924789</v>
      </c>
      <c r="E395" s="95">
        <v>7.0385215732372552</v>
      </c>
      <c r="F395" s="95">
        <v>9.6729290276722057</v>
      </c>
    </row>
    <row r="396" spans="1:6">
      <c r="A396" s="96">
        <v>39930</v>
      </c>
      <c r="B396" s="95">
        <v>1111.54</v>
      </c>
      <c r="C396" s="95">
        <v>5.6710264557868761E-2</v>
      </c>
      <c r="D396" s="95">
        <v>2.2989986747165458</v>
      </c>
      <c r="E396" s="95">
        <v>7.0992234020002876</v>
      </c>
      <c r="F396" s="95">
        <v>9.7297083851606061</v>
      </c>
    </row>
    <row r="397" spans="1:6">
      <c r="A397" s="96">
        <v>39931</v>
      </c>
      <c r="B397" s="95">
        <v>1113.54</v>
      </c>
      <c r="C397" s="95">
        <v>0.17993054680893739</v>
      </c>
      <c r="D397" s="95">
        <v>2.4830658224120228</v>
      </c>
      <c r="E397" s="95">
        <v>7.291927620295624</v>
      </c>
      <c r="F397" s="95">
        <v>9.9846906020050206</v>
      </c>
    </row>
    <row r="398" spans="1:6">
      <c r="A398" s="96">
        <v>39932</v>
      </c>
      <c r="B398" s="95">
        <v>1117.6300000000001</v>
      </c>
      <c r="C398" s="95">
        <v>0.36729708856442222</v>
      </c>
      <c r="D398" s="95">
        <v>2.8594831394492815</v>
      </c>
      <c r="E398" s="95">
        <v>7.6860077467096</v>
      </c>
      <c r="F398" s="95">
        <v>10.299327918521239</v>
      </c>
    </row>
    <row r="399" spans="1:6">
      <c r="A399" s="96">
        <v>39933</v>
      </c>
      <c r="B399" s="95">
        <v>1118.67</v>
      </c>
      <c r="C399" s="95">
        <v>9.3054051877627941E-2</v>
      </c>
      <c r="D399" s="95">
        <v>2.9551980562509295</v>
      </c>
      <c r="E399" s="95">
        <v>7.7862139402231634</v>
      </c>
      <c r="F399" s="95">
        <v>10.210535649192654</v>
      </c>
    </row>
    <row r="400" spans="1:6">
      <c r="A400" s="96">
        <v>39937</v>
      </c>
      <c r="B400" s="95">
        <v>1123.5</v>
      </c>
      <c r="C400" s="95">
        <v>0.43176271822789047</v>
      </c>
      <c r="D400" s="95">
        <v>0.43176271822789047</v>
      </c>
      <c r="E400" s="95">
        <v>8.251594627406412</v>
      </c>
      <c r="F400" s="95">
        <v>10.128704039522841</v>
      </c>
    </row>
    <row r="401" spans="1:6">
      <c r="A401" s="96">
        <v>39938</v>
      </c>
      <c r="B401" s="95">
        <v>1122.96</v>
      </c>
      <c r="C401" s="95">
        <v>-4.8064085447263594E-2</v>
      </c>
      <c r="D401" s="95">
        <v>0.38349110997881741</v>
      </c>
      <c r="E401" s="95">
        <v>8.1995644884666596</v>
      </c>
      <c r="F401" s="95">
        <v>10.059589148502424</v>
      </c>
    </row>
    <row r="402" spans="1:6">
      <c r="A402" s="96">
        <v>39939</v>
      </c>
      <c r="B402" s="95">
        <v>1126.3699999999999</v>
      </c>
      <c r="C402" s="95">
        <v>0.3036617510864037</v>
      </c>
      <c r="D402" s="95">
        <v>0.68831737688503924</v>
      </c>
      <c r="E402" s="95">
        <v>8.5281251806601954</v>
      </c>
      <c r="F402" s="95">
        <v>10.3343226855525</v>
      </c>
    </row>
    <row r="403" spans="1:6">
      <c r="A403" s="96">
        <v>39940</v>
      </c>
      <c r="B403" s="95">
        <v>1126.8699999999999</v>
      </c>
      <c r="C403" s="95">
        <v>4.4390386817827476E-2</v>
      </c>
      <c r="D403" s="95">
        <v>0.73301331044899332</v>
      </c>
      <c r="E403" s="95">
        <v>8.5763012352340304</v>
      </c>
      <c r="F403" s="95">
        <v>10.412502449539463</v>
      </c>
    </row>
    <row r="404" spans="1:6">
      <c r="A404" s="96">
        <v>39941</v>
      </c>
      <c r="B404" s="95">
        <v>1131.56</v>
      </c>
      <c r="C404" s="95">
        <v>0.41619707685891516</v>
      </c>
      <c r="D404" s="95">
        <v>1.1522611672789784</v>
      </c>
      <c r="E404" s="95">
        <v>9.0281926271366117</v>
      </c>
      <c r="F404" s="95">
        <v>10.67683881064163</v>
      </c>
    </row>
    <row r="405" spans="1:6">
      <c r="A405" s="96">
        <v>39944</v>
      </c>
      <c r="B405" s="95">
        <v>1132.74</v>
      </c>
      <c r="C405" s="95">
        <v>0.10428081586482119</v>
      </c>
      <c r="D405" s="95">
        <v>1.2577435704899553</v>
      </c>
      <c r="E405" s="95">
        <v>9.1418881159308629</v>
      </c>
      <c r="F405" s="95">
        <v>10.671017664530247</v>
      </c>
    </row>
    <row r="406" spans="1:6">
      <c r="A406" s="96">
        <v>39945</v>
      </c>
      <c r="B406" s="95">
        <v>1133.07</v>
      </c>
      <c r="C406" s="95">
        <v>2.9132898988293299E-2</v>
      </c>
      <c r="D406" s="95">
        <v>1.2872428866421703</v>
      </c>
      <c r="E406" s="95">
        <v>9.1736843119496037</v>
      </c>
      <c r="F406" s="95">
        <v>10.553121737518412</v>
      </c>
    </row>
    <row r="407" spans="1:6">
      <c r="A407" s="96">
        <v>39946</v>
      </c>
      <c r="B407" s="95">
        <v>1131.08</v>
      </c>
      <c r="C407" s="95">
        <v>-0.17562904321886119</v>
      </c>
      <c r="D407" s="95">
        <v>1.1093530710575727</v>
      </c>
      <c r="E407" s="95">
        <v>8.9819436147457345</v>
      </c>
      <c r="F407" s="95">
        <v>10.247088064720501</v>
      </c>
    </row>
    <row r="408" spans="1:6">
      <c r="A408" s="96">
        <v>39947</v>
      </c>
      <c r="B408" s="95">
        <v>1134.1199999999999</v>
      </c>
      <c r="C408" s="95">
        <v>0.26876967146443054</v>
      </c>
      <c r="D408" s="95">
        <v>1.3811043471264828</v>
      </c>
      <c r="E408" s="95">
        <v>9.2748540265546353</v>
      </c>
      <c r="F408" s="95">
        <v>10.563874590547485</v>
      </c>
    </row>
    <row r="409" spans="1:6">
      <c r="A409" s="96">
        <v>39948</v>
      </c>
      <c r="B409" s="95">
        <v>1134.01</v>
      </c>
      <c r="C409" s="95">
        <v>-9.6991500017518106E-3</v>
      </c>
      <c r="D409" s="95">
        <v>1.3712712417424111</v>
      </c>
      <c r="E409" s="95">
        <v>9.264255294548418</v>
      </c>
      <c r="F409" s="95">
        <v>10.528367722882281</v>
      </c>
    </row>
    <row r="410" spans="1:6">
      <c r="A410" s="96">
        <v>39951</v>
      </c>
      <c r="B410" s="95">
        <v>1138.75</v>
      </c>
      <c r="C410" s="95">
        <v>0.41798573204820944</v>
      </c>
      <c r="D410" s="95">
        <v>1.7949886919288005</v>
      </c>
      <c r="E410" s="95">
        <v>9.7209642919083628</v>
      </c>
      <c r="F410" s="95">
        <v>10.856380752119787</v>
      </c>
    </row>
    <row r="411" spans="1:6">
      <c r="A411" s="96">
        <v>39952</v>
      </c>
      <c r="B411" s="95">
        <v>1140.27</v>
      </c>
      <c r="C411" s="95">
        <v>0.13347969264543291</v>
      </c>
      <c r="D411" s="95">
        <v>1.9308643299632555</v>
      </c>
      <c r="E411" s="95">
        <v>9.8674194978128238</v>
      </c>
      <c r="F411" s="95">
        <v>10.85111553978515</v>
      </c>
    </row>
    <row r="412" spans="1:6">
      <c r="A412" s="96">
        <v>39953</v>
      </c>
      <c r="B412" s="95">
        <v>1140.55</v>
      </c>
      <c r="C412" s="95">
        <v>2.4555587711683202E-2</v>
      </c>
      <c r="D412" s="95">
        <v>1.9558940527590662</v>
      </c>
      <c r="E412" s="95">
        <v>9.8943980883741567</v>
      </c>
      <c r="F412" s="95">
        <v>10.839544805201108</v>
      </c>
    </row>
    <row r="413" spans="1:6">
      <c r="A413" s="96">
        <v>39954</v>
      </c>
      <c r="B413" s="95">
        <v>1138.03</v>
      </c>
      <c r="C413" s="95">
        <v>-0.22094603480776742</v>
      </c>
      <c r="D413" s="95">
        <v>1.7306265475966809</v>
      </c>
      <c r="E413" s="95">
        <v>9.6515907733220274</v>
      </c>
      <c r="F413" s="95">
        <v>10.62690165352722</v>
      </c>
    </row>
    <row r="414" spans="1:6">
      <c r="A414" s="96">
        <v>39955</v>
      </c>
      <c r="B414" s="95">
        <v>1139.82</v>
      </c>
      <c r="C414" s="95">
        <v>0.15728935089585061</v>
      </c>
      <c r="D414" s="95">
        <v>1.8906379897556835</v>
      </c>
      <c r="E414" s="95">
        <v>9.824061048696354</v>
      </c>
      <c r="F414" s="95">
        <v>10.800905989054232</v>
      </c>
    </row>
    <row r="415" spans="1:6">
      <c r="A415" s="96">
        <v>39958</v>
      </c>
      <c r="B415" s="95">
        <v>1141.1400000000001</v>
      </c>
      <c r="C415" s="95">
        <v>0.11580775911987917</v>
      </c>
      <c r="D415" s="95">
        <v>2.0086352543645658</v>
      </c>
      <c r="E415" s="95">
        <v>9.9512458327712938</v>
      </c>
      <c r="F415" s="95">
        <v>10.805352183791994</v>
      </c>
    </row>
    <row r="416" spans="1:6">
      <c r="A416" s="96">
        <v>39959</v>
      </c>
      <c r="B416" s="95">
        <v>1141.03</v>
      </c>
      <c r="C416" s="95">
        <v>-9.6394833237090083E-3</v>
      </c>
      <c r="D416" s="95">
        <v>1.9988021489804719</v>
      </c>
      <c r="E416" s="95">
        <v>9.9406471007650552</v>
      </c>
      <c r="F416" s="95">
        <v>10.714043139499907</v>
      </c>
    </row>
    <row r="417" spans="1:6">
      <c r="A417" s="96">
        <v>39960</v>
      </c>
      <c r="B417" s="95">
        <v>1142.8900000000001</v>
      </c>
      <c r="C417" s="95">
        <v>0.16301061321788435</v>
      </c>
      <c r="D417" s="95">
        <v>2.1650710218384273</v>
      </c>
      <c r="E417" s="95">
        <v>10.119862023779724</v>
      </c>
      <c r="F417" s="95">
        <v>10.959116901777666</v>
      </c>
    </row>
    <row r="418" spans="1:6">
      <c r="A418" s="96">
        <v>39961</v>
      </c>
      <c r="B418" s="95">
        <v>1143.9100000000001</v>
      </c>
      <c r="C418" s="95">
        <v>8.9247434136274784E-2</v>
      </c>
      <c r="D418" s="95">
        <v>2.2562507263089282</v>
      </c>
      <c r="E418" s="95">
        <v>10.21814117511035</v>
      </c>
      <c r="F418" s="95">
        <v>10.857956913177059</v>
      </c>
    </row>
    <row r="419" spans="1:6">
      <c r="A419" s="96">
        <v>39962</v>
      </c>
      <c r="B419" s="95">
        <v>1144.99</v>
      </c>
      <c r="C419" s="95">
        <v>9.4413022003481117E-2</v>
      </c>
      <c r="D419" s="95">
        <v>2.3527939428070743</v>
      </c>
      <c r="E419" s="95">
        <v>10.322201452989809</v>
      </c>
      <c r="F419" s="95">
        <v>10.940043407487799</v>
      </c>
    </row>
    <row r="420" spans="1:6">
      <c r="A420" s="96">
        <v>39965</v>
      </c>
      <c r="B420" s="95">
        <v>1147.03</v>
      </c>
      <c r="C420" s="95">
        <v>0.17816749491261774</v>
      </c>
      <c r="D420" s="95">
        <v>0.17816749491261774</v>
      </c>
      <c r="E420" s="95">
        <v>10.518759755651065</v>
      </c>
      <c r="F420" s="95">
        <v>10.932407470091587</v>
      </c>
    </row>
    <row r="421" spans="1:6">
      <c r="A421" s="96">
        <v>39966</v>
      </c>
      <c r="B421" s="95">
        <v>1148.5999999999999</v>
      </c>
      <c r="C421" s="95">
        <v>0.13687523430074844</v>
      </c>
      <c r="D421" s="95">
        <v>0.31528659638948575</v>
      </c>
      <c r="E421" s="95">
        <v>10.670032567012889</v>
      </c>
      <c r="F421" s="95">
        <v>10.996221528589789</v>
      </c>
    </row>
    <row r="422" spans="1:6">
      <c r="A422" s="96">
        <v>39967</v>
      </c>
      <c r="B422" s="95">
        <v>1147.6600000000001</v>
      </c>
      <c r="C422" s="95">
        <v>-8.1838760229835383E-2</v>
      </c>
      <c r="D422" s="95">
        <v>0.23318980951798629</v>
      </c>
      <c r="E422" s="95">
        <v>10.579461584414096</v>
      </c>
      <c r="F422" s="95">
        <v>10.891452644597766</v>
      </c>
    </row>
    <row r="423" spans="1:6">
      <c r="A423" s="96">
        <v>39968</v>
      </c>
      <c r="B423" s="95">
        <v>1149.78</v>
      </c>
      <c r="C423" s="95">
        <v>0.18472369865638605</v>
      </c>
      <c r="D423" s="95">
        <v>0.41834426501541344</v>
      </c>
      <c r="E423" s="95">
        <v>10.78372805580714</v>
      </c>
      <c r="F423" s="95">
        <v>11.21880441091121</v>
      </c>
    </row>
    <row r="424" spans="1:6">
      <c r="A424" s="96">
        <v>39969</v>
      </c>
      <c r="B424" s="95">
        <v>1149.73</v>
      </c>
      <c r="C424" s="95">
        <v>-4.3486580041385281E-3</v>
      </c>
      <c r="D424" s="95">
        <v>0.41397741464990201</v>
      </c>
      <c r="E424" s="95">
        <v>10.778910450349777</v>
      </c>
      <c r="F424" s="95">
        <v>10.892168209876552</v>
      </c>
    </row>
    <row r="425" spans="1:6">
      <c r="A425" s="96">
        <v>39972</v>
      </c>
      <c r="B425" s="95">
        <v>1149.27</v>
      </c>
      <c r="C425" s="95">
        <v>-4.0009393509787827E-2</v>
      </c>
      <c r="D425" s="95">
        <v>0.37380239128725901</v>
      </c>
      <c r="E425" s="95">
        <v>10.734588480141838</v>
      </c>
      <c r="F425" s="95">
        <v>10.783689994216306</v>
      </c>
    </row>
    <row r="426" spans="1:6">
      <c r="A426" s="96">
        <v>39973</v>
      </c>
      <c r="B426" s="95">
        <v>1148.97</v>
      </c>
      <c r="C426" s="95">
        <v>-2.6103526586440662E-2</v>
      </c>
      <c r="D426" s="95">
        <v>0.34760128909423482</v>
      </c>
      <c r="E426" s="95">
        <v>10.705682847397547</v>
      </c>
      <c r="F426" s="95">
        <v>10.634261889401376</v>
      </c>
    </row>
    <row r="427" spans="1:6">
      <c r="A427" s="96">
        <v>39974</v>
      </c>
      <c r="B427" s="95">
        <v>1149.55</v>
      </c>
      <c r="C427" s="95">
        <v>5.0479995126062605E-2</v>
      </c>
      <c r="D427" s="95">
        <v>0.39825675333409194</v>
      </c>
      <c r="E427" s="95">
        <v>10.761567070703194</v>
      </c>
      <c r="F427" s="95">
        <v>10.763701533955139</v>
      </c>
    </row>
    <row r="428" spans="1:6">
      <c r="A428" s="96">
        <v>39976</v>
      </c>
      <c r="B428" s="95">
        <v>1154.22</v>
      </c>
      <c r="C428" s="95">
        <v>0.40624592231743861</v>
      </c>
      <c r="D428" s="95">
        <v>0.80612057747229127</v>
      </c>
      <c r="E428" s="95">
        <v>11.211531420422816</v>
      </c>
      <c r="F428" s="95">
        <v>11.088439957267028</v>
      </c>
    </row>
    <row r="429" spans="1:6">
      <c r="A429" s="96">
        <v>39979</v>
      </c>
      <c r="B429" s="95">
        <v>1153.54</v>
      </c>
      <c r="C429" s="95">
        <v>-5.8914245117924757E-2</v>
      </c>
      <c r="D429" s="95">
        <v>0.74673141250141128</v>
      </c>
      <c r="E429" s="95">
        <v>11.146011986202375</v>
      </c>
      <c r="F429" s="95">
        <v>10.95891728629006</v>
      </c>
    </row>
    <row r="430" spans="1:6">
      <c r="A430" s="96">
        <v>39980</v>
      </c>
      <c r="B430" s="95">
        <v>1153.49</v>
      </c>
      <c r="C430" s="95">
        <v>-4.3344834162573065E-3</v>
      </c>
      <c r="D430" s="95">
        <v>0.74236456213592206</v>
      </c>
      <c r="E430" s="95">
        <v>11.141194380745013</v>
      </c>
      <c r="F430" s="95">
        <v>10.847483687452563</v>
      </c>
    </row>
    <row r="431" spans="1:6">
      <c r="A431" s="96">
        <v>39981</v>
      </c>
      <c r="B431" s="95">
        <v>1153.05</v>
      </c>
      <c r="C431" s="95">
        <v>-3.8145107456510896E-2</v>
      </c>
      <c r="D431" s="95">
        <v>0.7039362789194703</v>
      </c>
      <c r="E431" s="95">
        <v>11.098799452720032</v>
      </c>
      <c r="F431" s="95">
        <v>10.716891995698251</v>
      </c>
    </row>
    <row r="432" spans="1:6">
      <c r="A432" s="96">
        <v>39982</v>
      </c>
      <c r="B432" s="95">
        <v>1153.06</v>
      </c>
      <c r="C432" s="95">
        <v>8.6726507957379795E-4</v>
      </c>
      <c r="D432" s="95">
        <v>0.70480964899255483</v>
      </c>
      <c r="E432" s="95">
        <v>11.099762973811501</v>
      </c>
      <c r="F432" s="95">
        <v>10.739118743037146</v>
      </c>
    </row>
    <row r="433" spans="1:6">
      <c r="A433" s="96">
        <v>39983</v>
      </c>
      <c r="B433" s="95">
        <v>1154.01</v>
      </c>
      <c r="C433" s="95">
        <v>8.2389468024213208E-2</v>
      </c>
      <c r="D433" s="95">
        <v>0.78777980593716102</v>
      </c>
      <c r="E433" s="95">
        <v>11.191297477501783</v>
      </c>
      <c r="F433" s="95">
        <v>10.883602052385811</v>
      </c>
    </row>
    <row r="434" spans="1:6">
      <c r="A434" s="96">
        <v>39986</v>
      </c>
      <c r="B434" s="95">
        <v>1152.29</v>
      </c>
      <c r="C434" s="95">
        <v>-0.14904550220535828</v>
      </c>
      <c r="D434" s="95">
        <v>0.63756015336378091</v>
      </c>
      <c r="E434" s="95">
        <v>11.0255718497678</v>
      </c>
      <c r="F434" s="95">
        <v>10.810966755459827</v>
      </c>
    </row>
    <row r="435" spans="1:6">
      <c r="A435" s="96">
        <v>39987</v>
      </c>
      <c r="B435" s="95">
        <v>1154.8599999999999</v>
      </c>
      <c r="C435" s="95">
        <v>0.22303413203272893</v>
      </c>
      <c r="D435" s="95">
        <v>0.86201626215074434</v>
      </c>
      <c r="E435" s="95">
        <v>11.273196770277295</v>
      </c>
      <c r="F435" s="95">
        <v>11.018611089748509</v>
      </c>
    </row>
    <row r="436" spans="1:6">
      <c r="A436" s="96">
        <v>39988</v>
      </c>
      <c r="B436" s="95">
        <v>1155.51</v>
      </c>
      <c r="C436" s="95">
        <v>5.6283878565377421E-2</v>
      </c>
      <c r="D436" s="95">
        <v>0.91878531690232634</v>
      </c>
      <c r="E436" s="95">
        <v>11.335825641223307</v>
      </c>
      <c r="F436" s="95">
        <v>11.052272443321055</v>
      </c>
    </row>
    <row r="437" spans="1:6">
      <c r="A437" s="96">
        <v>39989</v>
      </c>
      <c r="B437" s="95">
        <v>1156.3</v>
      </c>
      <c r="C437" s="95">
        <v>6.8368079895453349E-2</v>
      </c>
      <c r="D437" s="95">
        <v>0.98778155267731371</v>
      </c>
      <c r="E437" s="95">
        <v>11.411943807449942</v>
      </c>
      <c r="F437" s="95">
        <v>10.92564346082634</v>
      </c>
    </row>
    <row r="438" spans="1:6">
      <c r="A438" s="96">
        <v>39990</v>
      </c>
      <c r="B438" s="95">
        <v>1157.32</v>
      </c>
      <c r="C438" s="95">
        <v>8.8212401625864523E-2</v>
      </c>
      <c r="D438" s="95">
        <v>1.0768653001336226</v>
      </c>
      <c r="E438" s="95">
        <v>11.51022295878057</v>
      </c>
      <c r="F438" s="95">
        <v>11.134371068880423</v>
      </c>
    </row>
    <row r="439" spans="1:6">
      <c r="A439" s="96">
        <v>39993</v>
      </c>
      <c r="B439" s="95">
        <v>1158.54</v>
      </c>
      <c r="C439" s="95">
        <v>0.10541596101338868</v>
      </c>
      <c r="D439" s="95">
        <v>1.183416449051955</v>
      </c>
      <c r="E439" s="95">
        <v>11.627772531940739</v>
      </c>
      <c r="F439" s="95">
        <v>11.208808086237854</v>
      </c>
    </row>
    <row r="440" spans="1:6">
      <c r="A440" s="96">
        <v>39994</v>
      </c>
      <c r="B440" s="95">
        <v>1159.56</v>
      </c>
      <c r="C440" s="95">
        <v>8.8041845771402727E-2</v>
      </c>
      <c r="D440" s="95">
        <v>1.2725001965082638</v>
      </c>
      <c r="E440" s="95">
        <v>11.726051683271344</v>
      </c>
      <c r="F440" s="95">
        <v>11.139225947438035</v>
      </c>
    </row>
    <row r="441" spans="1:6">
      <c r="A441" s="96">
        <v>39995</v>
      </c>
      <c r="B441" s="95">
        <v>1162.21</v>
      </c>
      <c r="C441" s="95">
        <v>0.22853496153714126</v>
      </c>
      <c r="D441" s="95">
        <v>0.22853496153714126</v>
      </c>
      <c r="E441" s="95">
        <v>11.981384772512694</v>
      </c>
      <c r="F441" s="95">
        <v>11.511854389146347</v>
      </c>
    </row>
    <row r="442" spans="1:6">
      <c r="A442" s="96">
        <v>39996</v>
      </c>
      <c r="B442" s="95">
        <v>1163.03</v>
      </c>
      <c r="C442" s="95">
        <v>7.0555235284497364E-2</v>
      </c>
      <c r="D442" s="95">
        <v>0.29925144020146455</v>
      </c>
      <c r="E442" s="95">
        <v>12.060393502013778</v>
      </c>
      <c r="F442" s="95">
        <v>11.859923825645357</v>
      </c>
    </row>
    <row r="443" spans="1:6">
      <c r="A443" s="96">
        <v>39997</v>
      </c>
      <c r="B443" s="95">
        <v>1164.52</v>
      </c>
      <c r="C443" s="95">
        <v>0.12811363421407762</v>
      </c>
      <c r="D443" s="95">
        <v>0.42774845631101677</v>
      </c>
      <c r="E443" s="95">
        <v>12.203958144643789</v>
      </c>
      <c r="F443" s="95">
        <v>12.066825132562808</v>
      </c>
    </row>
    <row r="444" spans="1:6">
      <c r="A444" s="96">
        <v>40000</v>
      </c>
      <c r="B444" s="95">
        <v>1165.6400000000001</v>
      </c>
      <c r="C444" s="95">
        <v>9.6176965616745491E-2</v>
      </c>
      <c r="D444" s="95">
        <v>0.52433681741350657</v>
      </c>
      <c r="E444" s="95">
        <v>12.311872506889188</v>
      </c>
      <c r="F444" s="95">
        <v>12.174607604438336</v>
      </c>
    </row>
    <row r="445" spans="1:6">
      <c r="A445" s="96">
        <v>40001</v>
      </c>
      <c r="B445" s="95">
        <v>1164.56</v>
      </c>
      <c r="C445" s="95">
        <v>-9.2652963179040704E-2</v>
      </c>
      <c r="D445" s="95">
        <v>0.43119804063609379</v>
      </c>
      <c r="E445" s="95">
        <v>12.207812229009708</v>
      </c>
      <c r="F445" s="95">
        <v>11.973693066546165</v>
      </c>
    </row>
    <row r="446" spans="1:6">
      <c r="A446" s="96">
        <v>40002</v>
      </c>
      <c r="B446" s="95">
        <v>1164.69</v>
      </c>
      <c r="C446" s="95">
        <v>1.1163014357373768E-2</v>
      </c>
      <c r="D446" s="95">
        <v>0.44240918969264964</v>
      </c>
      <c r="E446" s="95">
        <v>12.220338003198904</v>
      </c>
      <c r="F446" s="95">
        <v>12.04760163931271</v>
      </c>
    </row>
    <row r="447" spans="1:6">
      <c r="A447" s="96">
        <v>40003</v>
      </c>
      <c r="B447" s="95">
        <v>1164.82</v>
      </c>
      <c r="C447" s="95">
        <v>1.1161768367529135E-2</v>
      </c>
      <c r="D447" s="95">
        <v>0.45362033874918328</v>
      </c>
      <c r="E447" s="95">
        <v>12.232863777388081</v>
      </c>
      <c r="F447" s="95">
        <v>12.006231008884939</v>
      </c>
    </row>
    <row r="448" spans="1:6">
      <c r="A448" s="96">
        <v>40004</v>
      </c>
      <c r="B448" s="95">
        <v>1166.75</v>
      </c>
      <c r="C448" s="95">
        <v>0.16569083635240567</v>
      </c>
      <c r="D448" s="95">
        <v>0.62006278243471602</v>
      </c>
      <c r="E448" s="95">
        <v>12.418823348043095</v>
      </c>
      <c r="F448" s="95">
        <v>12.178870856087997</v>
      </c>
    </row>
    <row r="449" spans="1:6">
      <c r="A449" s="96">
        <v>40007</v>
      </c>
      <c r="B449" s="95">
        <v>1167.92</v>
      </c>
      <c r="C449" s="95">
        <v>0.10027855153202925</v>
      </c>
      <c r="D449" s="95">
        <v>0.72096312394358542</v>
      </c>
      <c r="E449" s="95">
        <v>12.53155531574588</v>
      </c>
      <c r="F449" s="95">
        <v>12.332403577955176</v>
      </c>
    </row>
    <row r="450" spans="1:6">
      <c r="A450" s="96">
        <v>40008</v>
      </c>
      <c r="B450" s="95">
        <v>1167.6600000000001</v>
      </c>
      <c r="C450" s="95">
        <v>-2.2261798753342443E-2</v>
      </c>
      <c r="D450" s="95">
        <v>0.69854082583049593</v>
      </c>
      <c r="E450" s="95">
        <v>12.506503767367484</v>
      </c>
      <c r="F450" s="95">
        <v>12.152064083600656</v>
      </c>
    </row>
    <row r="451" spans="1:6">
      <c r="A451" s="96">
        <v>40009</v>
      </c>
      <c r="B451" s="95">
        <v>1170.56</v>
      </c>
      <c r="C451" s="95">
        <v>0.24835996779883907</v>
      </c>
      <c r="D451" s="95">
        <v>0.94863568939942411</v>
      </c>
      <c r="E451" s="95">
        <v>12.785924883895717</v>
      </c>
      <c r="F451" s="95">
        <v>12.412249954384391</v>
      </c>
    </row>
    <row r="452" spans="1:6">
      <c r="A452" s="96">
        <v>40010</v>
      </c>
      <c r="B452" s="95">
        <v>1171.43</v>
      </c>
      <c r="C452" s="95">
        <v>7.4323400765452519E-2</v>
      </c>
      <c r="D452" s="95">
        <v>1.023664148470127</v>
      </c>
      <c r="E452" s="95">
        <v>12.869751218854208</v>
      </c>
      <c r="F452" s="95">
        <v>12.442887310424267</v>
      </c>
    </row>
    <row r="453" spans="1:6">
      <c r="A453" s="96">
        <v>40011</v>
      </c>
      <c r="B453" s="95">
        <v>1172.33</v>
      </c>
      <c r="C453" s="95">
        <v>7.6829174598547212E-2</v>
      </c>
      <c r="D453" s="95">
        <v>1.1012797957846043</v>
      </c>
      <c r="E453" s="95">
        <v>12.956468117087084</v>
      </c>
      <c r="F453" s="95">
        <v>12.759818019179159</v>
      </c>
    </row>
    <row r="454" spans="1:6">
      <c r="A454" s="96">
        <v>40014</v>
      </c>
      <c r="B454" s="95">
        <v>1174.1099999999999</v>
      </c>
      <c r="C454" s="95">
        <v>0.15183438110428771</v>
      </c>
      <c r="D454" s="95">
        <v>1.2547862982510649</v>
      </c>
      <c r="E454" s="95">
        <v>13.12797487136994</v>
      </c>
      <c r="F454" s="95">
        <v>12.963622194213809</v>
      </c>
    </row>
    <row r="455" spans="1:6">
      <c r="A455" s="96">
        <v>40015</v>
      </c>
      <c r="B455" s="95">
        <v>1173.98</v>
      </c>
      <c r="C455" s="95">
        <v>-1.1072216402197022E-2</v>
      </c>
      <c r="D455" s="95">
        <v>1.2435751491945313</v>
      </c>
      <c r="E455" s="95">
        <v>13.115449097180743</v>
      </c>
      <c r="F455" s="95">
        <v>12.830616638474556</v>
      </c>
    </row>
    <row r="456" spans="1:6">
      <c r="A456" s="96">
        <v>40016</v>
      </c>
      <c r="B456" s="95">
        <v>1174.3499999999999</v>
      </c>
      <c r="C456" s="95">
        <v>3.1516720898139283E-2</v>
      </c>
      <c r="D456" s="95">
        <v>1.2754838042015937</v>
      </c>
      <c r="E456" s="95">
        <v>13.151099377565378</v>
      </c>
      <c r="F456" s="95">
        <v>12.937816160489323</v>
      </c>
    </row>
    <row r="457" spans="1:6">
      <c r="A457" s="96">
        <v>40017</v>
      </c>
      <c r="B457" s="95">
        <v>1175.8399999999999</v>
      </c>
      <c r="C457" s="95">
        <v>0.12687869885468217</v>
      </c>
      <c r="D457" s="95">
        <v>1.4039808203111459</v>
      </c>
      <c r="E457" s="95">
        <v>13.294664020195412</v>
      </c>
      <c r="F457" s="95">
        <v>13.118097510293602</v>
      </c>
    </row>
    <row r="458" spans="1:6">
      <c r="A458" s="96">
        <v>40018</v>
      </c>
      <c r="B458" s="95">
        <v>1177.07</v>
      </c>
      <c r="C458" s="95">
        <v>0.10460606885289714</v>
      </c>
      <c r="D458" s="95">
        <v>1.5100555383076308</v>
      </c>
      <c r="E458" s="95">
        <v>13.41317711444705</v>
      </c>
      <c r="F458" s="95">
        <v>13.448156215663975</v>
      </c>
    </row>
    <row r="459" spans="1:6">
      <c r="A459" s="96">
        <v>40021</v>
      </c>
      <c r="B459" s="95">
        <v>1178.0899999999999</v>
      </c>
      <c r="C459" s="95">
        <v>8.6655848845018646E-2</v>
      </c>
      <c r="D459" s="95">
        <v>1.5980199385974059</v>
      </c>
      <c r="E459" s="95">
        <v>13.511456265777655</v>
      </c>
      <c r="F459" s="95">
        <v>13.533334618275727</v>
      </c>
    </row>
    <row r="460" spans="1:6">
      <c r="A460" s="96">
        <v>40022</v>
      </c>
      <c r="B460" s="95">
        <v>1179.1300000000001</v>
      </c>
      <c r="C460" s="95">
        <v>8.8278484665882395E-2</v>
      </c>
      <c r="D460" s="95">
        <v>1.6877091310497194</v>
      </c>
      <c r="E460" s="95">
        <v>13.611662459291264</v>
      </c>
      <c r="F460" s="95">
        <v>13.559142477415897</v>
      </c>
    </row>
    <row r="461" spans="1:6">
      <c r="A461" s="96">
        <v>40023</v>
      </c>
      <c r="B461" s="95">
        <v>1178.94</v>
      </c>
      <c r="C461" s="95">
        <v>-1.6113575263121405E-2</v>
      </c>
      <c r="D461" s="95">
        <v>1.671323605505548</v>
      </c>
      <c r="E461" s="95">
        <v>13.593355558553188</v>
      </c>
      <c r="F461" s="95">
        <v>13.40977740154301</v>
      </c>
    </row>
    <row r="462" spans="1:6">
      <c r="A462" s="96">
        <v>40024</v>
      </c>
      <c r="B462" s="95">
        <v>1180.92</v>
      </c>
      <c r="C462" s="95">
        <v>0.16794747824318002</v>
      </c>
      <c r="D462" s="95">
        <v>1.8420780295974382</v>
      </c>
      <c r="E462" s="95">
        <v>13.784132734665588</v>
      </c>
      <c r="F462" s="95">
        <v>13.263573846906374</v>
      </c>
    </row>
    <row r="463" spans="1:6">
      <c r="A463" s="96">
        <v>40025</v>
      </c>
      <c r="B463" s="95">
        <v>1183.1199999999999</v>
      </c>
      <c r="C463" s="95">
        <v>0.18629543068113819</v>
      </c>
      <c r="D463" s="95">
        <v>2.0318051674773185</v>
      </c>
      <c r="E463" s="95">
        <v>13.996107374790444</v>
      </c>
      <c r="F463" s="95">
        <v>13.449552193007698</v>
      </c>
    </row>
    <row r="464" spans="1:6">
      <c r="A464" s="96">
        <v>40028</v>
      </c>
      <c r="B464" s="95">
        <v>1186.01</v>
      </c>
      <c r="C464" s="95">
        <v>0.24426938941106702</v>
      </c>
      <c r="D464" s="95">
        <v>0.24426938941106702</v>
      </c>
      <c r="E464" s="95">
        <v>14.27456497022721</v>
      </c>
      <c r="F464" s="95">
        <v>13.939725816833338</v>
      </c>
    </row>
    <row r="465" spans="1:6">
      <c r="A465" s="96">
        <v>40029</v>
      </c>
      <c r="B465" s="95">
        <v>1186.8900000000001</v>
      </c>
      <c r="C465" s="95">
        <v>7.4198362577049259E-2</v>
      </c>
      <c r="D465" s="95">
        <v>0.3186489958753258</v>
      </c>
      <c r="E465" s="95">
        <v>14.359354826277171</v>
      </c>
      <c r="F465" s="95">
        <v>14.388010794140339</v>
      </c>
    </row>
    <row r="466" spans="1:6">
      <c r="A466" s="96">
        <v>40030</v>
      </c>
      <c r="B466" s="95">
        <v>1188.82</v>
      </c>
      <c r="C466" s="95">
        <v>0.1626098458997749</v>
      </c>
      <c r="D466" s="95">
        <v>0.48177699641624994</v>
      </c>
      <c r="E466" s="95">
        <v>14.545314396932163</v>
      </c>
      <c r="F466" s="95">
        <v>14.543107102940599</v>
      </c>
    </row>
    <row r="467" spans="1:6">
      <c r="A467" s="96">
        <v>40031</v>
      </c>
      <c r="B467" s="95">
        <v>1188.8800000000001</v>
      </c>
      <c r="C467" s="95">
        <v>5.0470214162157134E-3</v>
      </c>
      <c r="D467" s="95">
        <v>0.48684833322065746</v>
      </c>
      <c r="E467" s="95">
        <v>14.551095523481038</v>
      </c>
      <c r="F467" s="95">
        <v>14.378072597481317</v>
      </c>
    </row>
    <row r="468" spans="1:6">
      <c r="A468" s="96">
        <v>40032</v>
      </c>
      <c r="B468" s="95">
        <v>1190.49</v>
      </c>
      <c r="C468" s="95">
        <v>0.13542157324539783</v>
      </c>
      <c r="D468" s="95">
        <v>0.62292920413822284</v>
      </c>
      <c r="E468" s="95">
        <v>14.706222419208759</v>
      </c>
      <c r="F468" s="95">
        <v>14.620080104752354</v>
      </c>
    </row>
    <row r="469" spans="1:6">
      <c r="A469" s="96">
        <v>40035</v>
      </c>
      <c r="B469" s="95">
        <v>1190.74</v>
      </c>
      <c r="C469" s="95">
        <v>2.0999756402817482E-2</v>
      </c>
      <c r="D469" s="95">
        <v>0.64405977415646909</v>
      </c>
      <c r="E469" s="95">
        <v>14.730310446495686</v>
      </c>
      <c r="F469" s="95">
        <v>14.702680833437709</v>
      </c>
    </row>
    <row r="470" spans="1:6">
      <c r="A470" s="96">
        <v>40036</v>
      </c>
      <c r="B470" s="95">
        <v>1189.9000000000001</v>
      </c>
      <c r="C470" s="95">
        <v>-7.0544367368186034E-2</v>
      </c>
      <c r="D470" s="95">
        <v>0.57306105889514125</v>
      </c>
      <c r="E470" s="95">
        <v>14.649374674811643</v>
      </c>
      <c r="F470" s="95">
        <v>14.84412701476694</v>
      </c>
    </row>
    <row r="471" spans="1:6">
      <c r="A471" s="96">
        <v>40037</v>
      </c>
      <c r="B471" s="95">
        <v>1190.67</v>
      </c>
      <c r="C471" s="95">
        <v>6.4711320279009499E-2</v>
      </c>
      <c r="D471" s="95">
        <v>0.63814321455137879</v>
      </c>
      <c r="E471" s="95">
        <v>14.723565798855365</v>
      </c>
      <c r="F471" s="95">
        <v>14.987252288793606</v>
      </c>
    </row>
    <row r="472" spans="1:6">
      <c r="A472" s="96">
        <v>40038</v>
      </c>
      <c r="B472" s="95">
        <v>1190.3499999999999</v>
      </c>
      <c r="C472" s="95">
        <v>-2.6875624648325935E-2</v>
      </c>
      <c r="D472" s="95">
        <v>0.61109608492799783</v>
      </c>
      <c r="E472" s="95">
        <v>14.692733123928093</v>
      </c>
      <c r="F472" s="95">
        <v>15.066361202138246</v>
      </c>
    </row>
    <row r="473" spans="1:6">
      <c r="A473" s="96">
        <v>40039</v>
      </c>
      <c r="B473" s="95">
        <v>1190.25</v>
      </c>
      <c r="C473" s="95">
        <v>-8.4008904943866369E-3</v>
      </c>
      <c r="D473" s="95">
        <v>0.60264385692070377</v>
      </c>
      <c r="E473" s="95">
        <v>14.68309791301332</v>
      </c>
      <c r="F473" s="95">
        <v>14.967786803697525</v>
      </c>
    </row>
    <row r="474" spans="1:6">
      <c r="A474" s="96">
        <v>40042</v>
      </c>
      <c r="B474" s="95">
        <v>1188.07</v>
      </c>
      <c r="C474" s="95">
        <v>-0.18315479941188872</v>
      </c>
      <c r="D474" s="95">
        <v>0.41838528636148897</v>
      </c>
      <c r="E474" s="95">
        <v>14.473050315071401</v>
      </c>
      <c r="F474" s="95">
        <v>14.786044848941572</v>
      </c>
    </row>
    <row r="475" spans="1:6">
      <c r="A475" s="96">
        <v>40043</v>
      </c>
      <c r="B475" s="95">
        <v>1190.1400000000001</v>
      </c>
      <c r="C475" s="95">
        <v>0.17423215803784586</v>
      </c>
      <c r="D475" s="95">
        <v>0.59334640611266032</v>
      </c>
      <c r="E475" s="95">
        <v>14.672499181007105</v>
      </c>
      <c r="F475" s="95">
        <v>15.086111030528082</v>
      </c>
    </row>
    <row r="476" spans="1:6">
      <c r="A476" s="96">
        <v>40044</v>
      </c>
      <c r="B476" s="95">
        <v>1191.18</v>
      </c>
      <c r="C476" s="95">
        <v>8.7384677432900126E-2</v>
      </c>
      <c r="D476" s="95">
        <v>0.68124957738862069</v>
      </c>
      <c r="E476" s="95">
        <v>14.772705374520667</v>
      </c>
      <c r="F476" s="95">
        <v>15.105424888390729</v>
      </c>
    </row>
    <row r="477" spans="1:6">
      <c r="A477" s="96">
        <v>40045</v>
      </c>
      <c r="B477" s="95">
        <v>1192.76</v>
      </c>
      <c r="C477" s="95">
        <v>0.13264158229653322</v>
      </c>
      <c r="D477" s="95">
        <v>0.8147947799039823</v>
      </c>
      <c r="E477" s="95">
        <v>14.924941706973982</v>
      </c>
      <c r="F477" s="95">
        <v>14.970360017350238</v>
      </c>
    </row>
    <row r="478" spans="1:6">
      <c r="A478" s="96">
        <v>40046</v>
      </c>
      <c r="B478" s="95">
        <v>1194.5899999999999</v>
      </c>
      <c r="C478" s="95">
        <v>0.15342566819811498</v>
      </c>
      <c r="D478" s="95">
        <v>0.96947055243763458</v>
      </c>
      <c r="E478" s="95">
        <v>15.101266066714203</v>
      </c>
      <c r="F478" s="95">
        <v>15.043625647643433</v>
      </c>
    </row>
    <row r="479" spans="1:6">
      <c r="A479" s="96">
        <v>40049</v>
      </c>
      <c r="B479" s="95">
        <v>1195.18</v>
      </c>
      <c r="C479" s="95">
        <v>4.9389330230464878E-2</v>
      </c>
      <c r="D479" s="95">
        <v>1.0193386976807162</v>
      </c>
      <c r="E479" s="95">
        <v>15.15811381111134</v>
      </c>
      <c r="F479" s="95">
        <v>15.076063932216455</v>
      </c>
    </row>
    <row r="480" spans="1:6">
      <c r="A480" s="96">
        <v>40050</v>
      </c>
      <c r="B480" s="95">
        <v>1195.58</v>
      </c>
      <c r="C480" s="95">
        <v>3.3467762178074345E-2</v>
      </c>
      <c r="D480" s="95">
        <v>1.0531476097099146</v>
      </c>
      <c r="E480" s="95">
        <v>15.196654654770402</v>
      </c>
      <c r="F480" s="95">
        <v>15.358934774218437</v>
      </c>
    </row>
    <row r="481" spans="1:6">
      <c r="A481" s="96">
        <v>40051</v>
      </c>
      <c r="B481" s="95">
        <v>1196.52</v>
      </c>
      <c r="C481" s="95">
        <v>7.8622927784000041E-2</v>
      </c>
      <c r="D481" s="95">
        <v>1.1325985529785809</v>
      </c>
      <c r="E481" s="95">
        <v>15.287225637369218</v>
      </c>
      <c r="F481" s="95">
        <v>15.436267510515966</v>
      </c>
    </row>
    <row r="482" spans="1:6">
      <c r="A482" s="96">
        <v>40052</v>
      </c>
      <c r="B482" s="95">
        <v>1197.3499999999999</v>
      </c>
      <c r="C482" s="95">
        <v>6.93678333834713E-2</v>
      </c>
      <c r="D482" s="95">
        <v>1.2027520454391816</v>
      </c>
      <c r="E482" s="95">
        <v>15.367197887961769</v>
      </c>
      <c r="F482" s="95">
        <v>15.436157494890267</v>
      </c>
    </row>
    <row r="483" spans="1:6">
      <c r="A483" s="96">
        <v>40053</v>
      </c>
      <c r="B483" s="95">
        <v>1197.8499999999999</v>
      </c>
      <c r="C483" s="95">
        <v>4.1758884202613977E-2</v>
      </c>
      <c r="D483" s="95">
        <v>1.2450131854756963</v>
      </c>
      <c r="E483" s="95">
        <v>15.415373942535604</v>
      </c>
      <c r="F483" s="95">
        <v>15.368686674114883</v>
      </c>
    </row>
    <row r="484" spans="1:6">
      <c r="A484" s="96">
        <v>40056</v>
      </c>
      <c r="B484" s="95">
        <v>1197.57</v>
      </c>
      <c r="C484" s="95">
        <v>-2.337521392494768E-2</v>
      </c>
      <c r="D484" s="95">
        <v>1.2213469470552463</v>
      </c>
      <c r="E484" s="95">
        <v>15.38839535197425</v>
      </c>
      <c r="F484" s="95">
        <v>15.347273725475086</v>
      </c>
    </row>
    <row r="485" spans="1:6">
      <c r="A485" s="96">
        <v>40057</v>
      </c>
      <c r="B485" s="95">
        <v>1196.43</v>
      </c>
      <c r="C485" s="95">
        <v>-9.5192765349827457E-2</v>
      </c>
      <c r="D485" s="95">
        <v>-9.5192765349827457E-2</v>
      </c>
      <c r="E485" s="95">
        <v>15.278553947545937</v>
      </c>
      <c r="F485" s="95">
        <v>15.240801387016001</v>
      </c>
    </row>
    <row r="486" spans="1:6">
      <c r="A486" s="96">
        <v>40058</v>
      </c>
      <c r="B486" s="95">
        <v>1197.4100000000001</v>
      </c>
      <c r="C486" s="95">
        <v>8.1910349957792228E-2</v>
      </c>
      <c r="D486" s="95">
        <v>-1.3360388119265654E-2</v>
      </c>
      <c r="E486" s="95">
        <v>15.372979014510646</v>
      </c>
      <c r="F486" s="95">
        <v>15.482022992053079</v>
      </c>
    </row>
    <row r="487" spans="1:6">
      <c r="A487" s="96">
        <v>40059</v>
      </c>
      <c r="B487" s="95">
        <v>1198.72</v>
      </c>
      <c r="C487" s="95">
        <v>0.10940279436448819</v>
      </c>
      <c r="D487" s="95">
        <v>9.6027789607289193E-2</v>
      </c>
      <c r="E487" s="95">
        <v>15.499200277494097</v>
      </c>
      <c r="F487" s="95">
        <v>15.776968619913667</v>
      </c>
    </row>
    <row r="488" spans="1:6">
      <c r="A488" s="96">
        <v>40060</v>
      </c>
      <c r="B488" s="95">
        <v>1201.52</v>
      </c>
      <c r="C488" s="95">
        <v>0.23358248798717174</v>
      </c>
      <c r="D488" s="95">
        <v>0.32983458169459912</v>
      </c>
      <c r="E488" s="95">
        <v>15.768986183107558</v>
      </c>
      <c r="F488" s="95">
        <v>16.435382587797488</v>
      </c>
    </row>
    <row r="489" spans="1:6">
      <c r="A489" s="96">
        <v>40064</v>
      </c>
      <c r="B489" s="95">
        <v>1204.0999999999999</v>
      </c>
      <c r="C489" s="95">
        <v>0.21472801118582741</v>
      </c>
      <c r="D489" s="95">
        <v>0.54527084011790627</v>
      </c>
      <c r="E489" s="95">
        <v>16.017574624708541</v>
      </c>
      <c r="F489" s="95">
        <v>16.67183442502229</v>
      </c>
    </row>
    <row r="490" spans="1:6">
      <c r="A490" s="96">
        <v>40065</v>
      </c>
      <c r="B490" s="95">
        <v>1204.71</v>
      </c>
      <c r="C490" s="95">
        <v>5.0660244165778856E-2</v>
      </c>
      <c r="D490" s="95">
        <v>0.59620731982263919</v>
      </c>
      <c r="E490" s="95">
        <v>16.076349411288639</v>
      </c>
      <c r="F490" s="95">
        <v>17.119052711399753</v>
      </c>
    </row>
    <row r="491" spans="1:6">
      <c r="A491" s="96">
        <v>40066</v>
      </c>
      <c r="B491" s="95">
        <v>1206.6500000000001</v>
      </c>
      <c r="C491" s="95">
        <v>0.16103460583876128</v>
      </c>
      <c r="D491" s="95">
        <v>0.75820202576886153</v>
      </c>
      <c r="E491" s="95">
        <v>16.263272503035118</v>
      </c>
      <c r="F491" s="95">
        <v>17.082282165728714</v>
      </c>
    </row>
    <row r="492" spans="1:6">
      <c r="A492" s="96">
        <v>40067</v>
      </c>
      <c r="B492" s="95">
        <v>1207.0899999999999</v>
      </c>
      <c r="C492" s="95">
        <v>3.6464592052354305E-2</v>
      </c>
      <c r="D492" s="95">
        <v>0.79494309309684485</v>
      </c>
      <c r="E492" s="95">
        <v>16.30566743106008</v>
      </c>
      <c r="F492" s="95">
        <v>16.943421817477212</v>
      </c>
    </row>
    <row r="493" spans="1:6">
      <c r="A493" s="96">
        <v>40070</v>
      </c>
      <c r="B493" s="95">
        <v>1208.73</v>
      </c>
      <c r="C493" s="95">
        <v>0.13586393723750145</v>
      </c>
      <c r="D493" s="95">
        <v>0.93188707131943715</v>
      </c>
      <c r="E493" s="95">
        <v>16.463684890062247</v>
      </c>
      <c r="F493" s="95">
        <v>16.874715966776566</v>
      </c>
    </row>
    <row r="494" spans="1:6">
      <c r="A494" s="96">
        <v>40071</v>
      </c>
      <c r="B494" s="95">
        <v>1209.92</v>
      </c>
      <c r="C494" s="95">
        <v>9.845043971772327E-2</v>
      </c>
      <c r="D494" s="95">
        <v>1.0312549579565511</v>
      </c>
      <c r="E494" s="95">
        <v>16.578343899947988</v>
      </c>
      <c r="F494" s="95">
        <v>17.782428814796791</v>
      </c>
    </row>
    <row r="495" spans="1:6">
      <c r="A495" s="96">
        <v>40072</v>
      </c>
      <c r="B495" s="95">
        <v>1211.47</v>
      </c>
      <c r="C495" s="95">
        <v>0.12810764348054615</v>
      </c>
      <c r="D495" s="95">
        <v>1.1606837178620211</v>
      </c>
      <c r="E495" s="95">
        <v>16.727689669126878</v>
      </c>
      <c r="F495" s="95">
        <v>18.155307611282346</v>
      </c>
    </row>
    <row r="496" spans="1:6">
      <c r="A496" s="96">
        <v>40073</v>
      </c>
      <c r="B496" s="95">
        <v>1211.3599999999999</v>
      </c>
      <c r="C496" s="95">
        <v>-9.0798781645529125E-3</v>
      </c>
      <c r="D496" s="95">
        <v>1.1514984510299975</v>
      </c>
      <c r="E496" s="95">
        <v>16.717090937120616</v>
      </c>
      <c r="F496" s="95">
        <v>18.982418230036323</v>
      </c>
    </row>
    <row r="497" spans="1:6">
      <c r="A497" s="96">
        <v>40074</v>
      </c>
      <c r="B497" s="95">
        <v>1212.6500000000001</v>
      </c>
      <c r="C497" s="95">
        <v>0.10649187689870665</v>
      </c>
      <c r="D497" s="95">
        <v>1.2592165802416622</v>
      </c>
      <c r="E497" s="95">
        <v>16.841385157921131</v>
      </c>
      <c r="F497" s="95">
        <v>19.068191860179695</v>
      </c>
    </row>
    <row r="498" spans="1:6">
      <c r="A498" s="96">
        <v>40077</v>
      </c>
      <c r="B498" s="95">
        <v>1213.1600000000001</v>
      </c>
      <c r="C498" s="95">
        <v>4.20566527852273E-2</v>
      </c>
      <c r="D498" s="95">
        <v>1.3018028173718665</v>
      </c>
      <c r="E498" s="95">
        <v>16.890524733586432</v>
      </c>
      <c r="F498" s="95">
        <v>17.845451454660257</v>
      </c>
    </row>
    <row r="499" spans="1:6">
      <c r="A499" s="96">
        <v>40078</v>
      </c>
      <c r="B499" s="95">
        <v>1214.17</v>
      </c>
      <c r="C499" s="95">
        <v>8.3253651620562863E-2</v>
      </c>
      <c r="D499" s="95">
        <v>1.3861402673747802</v>
      </c>
      <c r="E499" s="95">
        <v>16.98784036382559</v>
      </c>
      <c r="F499" s="95">
        <v>18.192703060509309</v>
      </c>
    </row>
    <row r="500" spans="1:6">
      <c r="A500" s="96">
        <v>40079</v>
      </c>
      <c r="B500" s="95">
        <v>1214.1300000000001</v>
      </c>
      <c r="C500" s="95">
        <v>-3.294431587008706E-3</v>
      </c>
      <c r="D500" s="95">
        <v>1.3828001703449555</v>
      </c>
      <c r="E500" s="95">
        <v>16.983986279459671</v>
      </c>
      <c r="F500" s="95">
        <v>18.722742651516654</v>
      </c>
    </row>
    <row r="501" spans="1:6">
      <c r="A501" s="96">
        <v>40080</v>
      </c>
      <c r="B501" s="95">
        <v>1213.32</v>
      </c>
      <c r="C501" s="95">
        <v>-6.6714437498471835E-2</v>
      </c>
      <c r="D501" s="95">
        <v>1.3151632054911211</v>
      </c>
      <c r="E501" s="95">
        <v>16.905941071050059</v>
      </c>
      <c r="F501" s="95">
        <v>18.739907812454113</v>
      </c>
    </row>
    <row r="502" spans="1:6">
      <c r="A502" s="96">
        <v>40081</v>
      </c>
      <c r="B502" s="95">
        <v>1213.7</v>
      </c>
      <c r="C502" s="95">
        <v>3.131902548381138E-2</v>
      </c>
      <c r="D502" s="95">
        <v>1.3468941272744006</v>
      </c>
      <c r="E502" s="95">
        <v>16.942554872526184</v>
      </c>
      <c r="F502" s="95">
        <v>18.37626427644863</v>
      </c>
    </row>
    <row r="503" spans="1:6">
      <c r="A503" s="96">
        <v>40084</v>
      </c>
      <c r="B503" s="95">
        <v>1215.1199999999999</v>
      </c>
      <c r="C503" s="95">
        <v>0.1169976106121684</v>
      </c>
      <c r="D503" s="95">
        <v>1.4654675718329679</v>
      </c>
      <c r="E503" s="95">
        <v>17.079374867515853</v>
      </c>
      <c r="F503" s="95">
        <v>18.594573492094479</v>
      </c>
    </row>
    <row r="504" spans="1:6">
      <c r="A504" s="96">
        <v>40085</v>
      </c>
      <c r="B504" s="95">
        <v>1215.1099999999999</v>
      </c>
      <c r="C504" s="95">
        <v>-8.229639870904748E-4</v>
      </c>
      <c r="D504" s="95">
        <v>1.4646325475754951</v>
      </c>
      <c r="E504" s="95">
        <v>17.078411346424382</v>
      </c>
      <c r="F504" s="95">
        <v>19.740044738320229</v>
      </c>
    </row>
    <row r="505" spans="1:6">
      <c r="A505" s="96">
        <v>40086</v>
      </c>
      <c r="B505" s="95">
        <v>1216.8499999999999</v>
      </c>
      <c r="C505" s="95">
        <v>0.14319691221371667</v>
      </c>
      <c r="D505" s="95">
        <v>1.6099267683726159</v>
      </c>
      <c r="E505" s="95">
        <v>17.246064016341322</v>
      </c>
      <c r="F505" s="95">
        <v>19.138999578996831</v>
      </c>
    </row>
    <row r="506" spans="1:6">
      <c r="A506" s="96">
        <v>40087</v>
      </c>
      <c r="B506" s="95">
        <v>1216.1300000000001</v>
      </c>
      <c r="C506" s="95">
        <v>-5.9169166289996245E-2</v>
      </c>
      <c r="D506" s="95">
        <v>-5.9169166289996245E-2</v>
      </c>
      <c r="E506" s="95">
        <v>17.176690497755011</v>
      </c>
      <c r="F506" s="95">
        <v>18.941572286446416</v>
      </c>
    </row>
    <row r="507" spans="1:6">
      <c r="A507" s="96">
        <v>40088</v>
      </c>
      <c r="B507" s="95">
        <v>1217.48</v>
      </c>
      <c r="C507" s="95">
        <v>0.11100786922448869</v>
      </c>
      <c r="D507" s="95">
        <v>5.1773020503764755E-2</v>
      </c>
      <c r="E507" s="95">
        <v>17.306765845104355</v>
      </c>
      <c r="F507" s="95">
        <v>19.741138518431089</v>
      </c>
    </row>
    <row r="508" spans="1:6">
      <c r="A508" s="96">
        <v>40091</v>
      </c>
      <c r="B508" s="95">
        <v>1220.0899999999999</v>
      </c>
      <c r="C508" s="95">
        <v>0.21437723822976817</v>
      </c>
      <c r="D508" s="95">
        <v>0.26626124830504416</v>
      </c>
      <c r="E508" s="95">
        <v>17.558244849979765</v>
      </c>
      <c r="F508" s="95">
        <v>20.245005765421276</v>
      </c>
    </row>
    <row r="509" spans="1:6">
      <c r="A509" s="96">
        <v>40092</v>
      </c>
      <c r="B509" s="95">
        <v>1221.3800000000001</v>
      </c>
      <c r="C509" s="95">
        <v>0.10572990517094816</v>
      </c>
      <c r="D509" s="95">
        <v>0.37227267124133601</v>
      </c>
      <c r="E509" s="95">
        <v>17.68253907078028</v>
      </c>
      <c r="F509" s="95">
        <v>21.697455212132088</v>
      </c>
    </row>
    <row r="510" spans="1:6">
      <c r="A510" s="96">
        <v>40093</v>
      </c>
      <c r="B510" s="95">
        <v>1222.32</v>
      </c>
      <c r="C510" s="95">
        <v>7.6962124809631938E-2</v>
      </c>
      <c r="D510" s="95">
        <v>0.44952130500883758</v>
      </c>
      <c r="E510" s="95">
        <v>17.773110053379071</v>
      </c>
      <c r="F510" s="95">
        <v>22.244224422442251</v>
      </c>
    </row>
    <row r="511" spans="1:6">
      <c r="A511" s="96">
        <v>40094</v>
      </c>
      <c r="B511" s="95">
        <v>1223.55</v>
      </c>
      <c r="C511" s="95">
        <v>0.10062831337129818</v>
      </c>
      <c r="D511" s="95">
        <v>0.55060196408760476</v>
      </c>
      <c r="E511" s="95">
        <v>17.89162314763071</v>
      </c>
      <c r="F511" s="95">
        <v>22.71947684623332</v>
      </c>
    </row>
    <row r="512" spans="1:6">
      <c r="A512" s="96">
        <v>40095</v>
      </c>
      <c r="B512" s="95">
        <v>1224.1199999999999</v>
      </c>
      <c r="C512" s="95">
        <v>4.6585754566619286E-2</v>
      </c>
      <c r="D512" s="95">
        <v>0.59744422073386705</v>
      </c>
      <c r="E512" s="95">
        <v>17.946543849844865</v>
      </c>
      <c r="F512" s="95">
        <v>22.758178062135226</v>
      </c>
    </row>
    <row r="513" spans="1:6">
      <c r="A513" s="96">
        <v>40099</v>
      </c>
      <c r="B513" s="95">
        <v>1225</v>
      </c>
      <c r="C513" s="95">
        <v>7.1888376956508182E-2</v>
      </c>
      <c r="D513" s="95">
        <v>0.66976209064388836</v>
      </c>
      <c r="E513" s="95">
        <v>18.031333705894824</v>
      </c>
      <c r="F513" s="95">
        <v>21.930584171917154</v>
      </c>
    </row>
    <row r="514" spans="1:6">
      <c r="A514" s="96">
        <v>40100</v>
      </c>
      <c r="B514" s="95">
        <v>1225.5899999999999</v>
      </c>
      <c r="C514" s="95">
        <v>4.8163265306122582E-2</v>
      </c>
      <c r="D514" s="95">
        <v>0.71824793524264408</v>
      </c>
      <c r="E514" s="95">
        <v>18.088181450291941</v>
      </c>
      <c r="F514" s="95">
        <v>21.622506698422139</v>
      </c>
    </row>
    <row r="515" spans="1:6">
      <c r="A515" s="96">
        <v>40101</v>
      </c>
      <c r="B515" s="95">
        <v>1227.07</v>
      </c>
      <c r="C515" s="95">
        <v>0.12075816545500384</v>
      </c>
      <c r="D515" s="95">
        <v>0.83987344372766781</v>
      </c>
      <c r="E515" s="95">
        <v>18.230782571830506</v>
      </c>
      <c r="F515" s="95">
        <v>22.644451329821781</v>
      </c>
    </row>
    <row r="516" spans="1:6">
      <c r="A516" s="96">
        <v>40102</v>
      </c>
      <c r="B516" s="95">
        <v>1226.92</v>
      </c>
      <c r="C516" s="95">
        <v>-1.2224241485803145E-2</v>
      </c>
      <c r="D516" s="95">
        <v>0.82754653408392276</v>
      </c>
      <c r="E516" s="95">
        <v>18.216329755458371</v>
      </c>
      <c r="F516" s="95">
        <v>22.818503058149897</v>
      </c>
    </row>
    <row r="517" spans="1:6">
      <c r="A517" s="96">
        <v>40105</v>
      </c>
      <c r="B517" s="95">
        <v>1227.6099999999999</v>
      </c>
      <c r="C517" s="95">
        <v>5.6238385550799741E-2</v>
      </c>
      <c r="D517" s="95">
        <v>0.88425031844516777</v>
      </c>
      <c r="E517" s="95">
        <v>18.282812710770237</v>
      </c>
      <c r="F517" s="95">
        <v>22.731544429336957</v>
      </c>
    </row>
    <row r="518" spans="1:6">
      <c r="A518" s="96">
        <v>40106</v>
      </c>
      <c r="B518" s="95">
        <v>1225.48</v>
      </c>
      <c r="C518" s="95">
        <v>-0.17350787302155002</v>
      </c>
      <c r="D518" s="95">
        <v>0.70920820150388586</v>
      </c>
      <c r="E518" s="95">
        <v>18.077582718285722</v>
      </c>
      <c r="F518" s="95">
        <v>21.710630859685367</v>
      </c>
    </row>
    <row r="519" spans="1:6">
      <c r="A519" s="96">
        <v>40107</v>
      </c>
      <c r="B519" s="95">
        <v>1226.8900000000001</v>
      </c>
      <c r="C519" s="95">
        <v>0.11505695727389575</v>
      </c>
      <c r="D519" s="95">
        <v>0.82508115215516042</v>
      </c>
      <c r="E519" s="95">
        <v>18.213439192183944</v>
      </c>
      <c r="F519" s="95">
        <v>21.831307594534486</v>
      </c>
    </row>
    <row r="520" spans="1:6">
      <c r="A520" s="96">
        <v>40108</v>
      </c>
      <c r="B520" s="95">
        <v>1227.02</v>
      </c>
      <c r="C520" s="95">
        <v>1.0595896942655614E-2</v>
      </c>
      <c r="D520" s="95">
        <v>0.83576447384641206</v>
      </c>
      <c r="E520" s="95">
        <v>18.22596496637312</v>
      </c>
      <c r="F520" s="95">
        <v>23.344625498849013</v>
      </c>
    </row>
    <row r="521" spans="1:6">
      <c r="A521" s="96">
        <v>40109</v>
      </c>
      <c r="B521" s="95">
        <v>1226.8499999999999</v>
      </c>
      <c r="C521" s="95">
        <v>-1.3854704894789016E-2</v>
      </c>
      <c r="D521" s="95">
        <v>0.82179397625015138</v>
      </c>
      <c r="E521" s="95">
        <v>18.209585107818004</v>
      </c>
      <c r="F521" s="95">
        <v>23.822932751990788</v>
      </c>
    </row>
    <row r="522" spans="1:6">
      <c r="A522" s="96">
        <v>40112</v>
      </c>
      <c r="B522" s="95">
        <v>1226.83</v>
      </c>
      <c r="C522" s="95">
        <v>-1.6301911399119184E-3</v>
      </c>
      <c r="D522" s="95">
        <v>0.82015038829765796</v>
      </c>
      <c r="E522" s="95">
        <v>18.207658065635069</v>
      </c>
      <c r="F522" s="95">
        <v>24.90378937508908</v>
      </c>
    </row>
    <row r="523" spans="1:6">
      <c r="A523" s="96">
        <v>40113</v>
      </c>
      <c r="B523" s="95">
        <v>1226.02</v>
      </c>
      <c r="C523" s="95">
        <v>-6.6023817480820313E-2</v>
      </c>
      <c r="D523" s="95">
        <v>0.75358507622140802</v>
      </c>
      <c r="E523" s="95">
        <v>18.129612857225453</v>
      </c>
      <c r="F523" s="95">
        <v>25.157720655791248</v>
      </c>
    </row>
    <row r="524" spans="1:6">
      <c r="A524" s="96">
        <v>40114</v>
      </c>
      <c r="B524" s="95">
        <v>1224.19</v>
      </c>
      <c r="C524" s="95">
        <v>-0.14926347041646082</v>
      </c>
      <c r="D524" s="95">
        <v>0.60319677856761622</v>
      </c>
      <c r="E524" s="95">
        <v>17.953288497485232</v>
      </c>
      <c r="F524" s="95">
        <v>23.780586450960573</v>
      </c>
    </row>
    <row r="525" spans="1:6">
      <c r="A525" s="96">
        <v>40115</v>
      </c>
      <c r="B525" s="95">
        <v>1227.43</v>
      </c>
      <c r="C525" s="95">
        <v>0.26466479876490201</v>
      </c>
      <c r="D525" s="95">
        <v>0.86945802687268259</v>
      </c>
      <c r="E525" s="95">
        <v>18.265469331123676</v>
      </c>
      <c r="F525" s="95">
        <v>23.549780063816716</v>
      </c>
    </row>
    <row r="526" spans="1:6">
      <c r="A526" s="96">
        <v>40116</v>
      </c>
      <c r="B526" s="95">
        <v>1226.97</v>
      </c>
      <c r="C526" s="95">
        <v>-3.7476678914483141E-2</v>
      </c>
      <c r="D526" s="95">
        <v>0.83165550396515631</v>
      </c>
      <c r="E526" s="95">
        <v>18.221147360915737</v>
      </c>
      <c r="F526" s="95">
        <v>22.657749520153558</v>
      </c>
    </row>
    <row r="527" spans="1:6">
      <c r="A527" s="96">
        <v>40120</v>
      </c>
      <c r="B527" s="95">
        <v>1228.3399999999999</v>
      </c>
      <c r="C527" s="95">
        <v>0.11165717173198253</v>
      </c>
      <c r="D527" s="95">
        <v>0.11165717173198253</v>
      </c>
      <c r="E527" s="95">
        <v>18.35314975044804</v>
      </c>
      <c r="F527" s="95">
        <v>22.343402954153845</v>
      </c>
    </row>
    <row r="528" spans="1:6">
      <c r="A528" s="96">
        <v>40121</v>
      </c>
      <c r="B528" s="95">
        <v>1229.45</v>
      </c>
      <c r="C528" s="95">
        <v>9.0365859615415545E-2</v>
      </c>
      <c r="D528" s="95">
        <v>0.20212393131047168</v>
      </c>
      <c r="E528" s="95">
        <v>18.460100591601968</v>
      </c>
      <c r="F528" s="95">
        <v>21.868897633892725</v>
      </c>
    </row>
    <row r="529" spans="1:6">
      <c r="A529" s="96">
        <v>40122</v>
      </c>
      <c r="B529" s="95">
        <v>1230.68</v>
      </c>
      <c r="C529" s="95">
        <v>0.1000447354508216</v>
      </c>
      <c r="D529" s="95">
        <v>0.30237088111364496</v>
      </c>
      <c r="E529" s="95">
        <v>18.578613685853608</v>
      </c>
      <c r="F529" s="95">
        <v>22.465469888150302</v>
      </c>
    </row>
    <row r="530" spans="1:6">
      <c r="A530" s="96">
        <v>40123</v>
      </c>
      <c r="B530" s="95">
        <v>1230.93</v>
      </c>
      <c r="C530" s="95">
        <v>2.0313972763030819E-2</v>
      </c>
      <c r="D530" s="95">
        <v>0.32274627741510908</v>
      </c>
      <c r="E530" s="95">
        <v>18.602701713140512</v>
      </c>
      <c r="F530" s="95">
        <v>22.649010581694263</v>
      </c>
    </row>
    <row r="531" spans="1:6">
      <c r="A531" s="96">
        <v>40126</v>
      </c>
      <c r="B531" s="95">
        <v>1232.94</v>
      </c>
      <c r="C531" s="95">
        <v>0.16329117009090677</v>
      </c>
      <c r="D531" s="95">
        <v>0.48656446367882911</v>
      </c>
      <c r="E531" s="95">
        <v>18.79636945252734</v>
      </c>
      <c r="F531" s="95">
        <v>22.430862419939434</v>
      </c>
    </row>
    <row r="532" spans="1:6">
      <c r="A532" s="96">
        <v>40127</v>
      </c>
      <c r="B532" s="95">
        <v>1233</v>
      </c>
      <c r="C532" s="95">
        <v>4.8664168572631894E-3</v>
      </c>
      <c r="D532" s="95">
        <v>0.49145455879116007</v>
      </c>
      <c r="E532" s="95">
        <v>18.802150579076194</v>
      </c>
      <c r="F532" s="95">
        <v>22.389422695148099</v>
      </c>
    </row>
    <row r="533" spans="1:6">
      <c r="A533" s="96">
        <v>40128</v>
      </c>
      <c r="B533" s="95">
        <v>1233.43</v>
      </c>
      <c r="C533" s="95">
        <v>3.48742903487409E-2</v>
      </c>
      <c r="D533" s="95">
        <v>0.52650024042968369</v>
      </c>
      <c r="E533" s="95">
        <v>18.843581986009681</v>
      </c>
      <c r="F533" s="95">
        <v>22.281595748899562</v>
      </c>
    </row>
    <row r="534" spans="1:6">
      <c r="A534" s="96">
        <v>40129</v>
      </c>
      <c r="B534" s="95">
        <v>1233.18</v>
      </c>
      <c r="C534" s="95">
        <v>-2.0268681643875741E-2</v>
      </c>
      <c r="D534" s="95">
        <v>0.50612484412821956</v>
      </c>
      <c r="E534" s="95">
        <v>18.819493958722777</v>
      </c>
      <c r="F534" s="95">
        <v>22.766777170504437</v>
      </c>
    </row>
    <row r="535" spans="1:6">
      <c r="A535" s="96">
        <v>40130</v>
      </c>
      <c r="B535" s="95">
        <v>1233.75</v>
      </c>
      <c r="C535" s="95">
        <v>4.6221962730497168E-2</v>
      </c>
      <c r="D535" s="95">
        <v>0.55258074769553023</v>
      </c>
      <c r="E535" s="95">
        <v>18.874414660936935</v>
      </c>
      <c r="F535" s="95">
        <v>22.485753430097489</v>
      </c>
    </row>
    <row r="536" spans="1:6">
      <c r="A536" s="96">
        <v>40133</v>
      </c>
      <c r="B536" s="95">
        <v>1234.55</v>
      </c>
      <c r="C536" s="95">
        <v>6.4842958459965239E-2</v>
      </c>
      <c r="D536" s="95">
        <v>0.61778201586020209</v>
      </c>
      <c r="E536" s="95">
        <v>18.95149634825508</v>
      </c>
      <c r="F536" s="95">
        <v>22.461834522026368</v>
      </c>
    </row>
    <row r="537" spans="1:6">
      <c r="A537" s="96">
        <v>40134</v>
      </c>
      <c r="B537" s="95">
        <v>1235.23</v>
      </c>
      <c r="C537" s="95">
        <v>5.5080798671580666E-2</v>
      </c>
      <c r="D537" s="95">
        <v>0.67320309380016763</v>
      </c>
      <c r="E537" s="95">
        <v>19.0170157824755</v>
      </c>
      <c r="F537" s="95">
        <v>22.473402936831356</v>
      </c>
    </row>
    <row r="538" spans="1:6">
      <c r="A538" s="96">
        <v>40135</v>
      </c>
      <c r="B538" s="95">
        <v>1235.71</v>
      </c>
      <c r="C538" s="95">
        <v>3.8859159832593804E-2</v>
      </c>
      <c r="D538" s="95">
        <v>0.71232385469897075</v>
      </c>
      <c r="E538" s="95">
        <v>19.063264794866374</v>
      </c>
      <c r="F538" s="95">
        <v>22.83277502211709</v>
      </c>
    </row>
    <row r="539" spans="1:6">
      <c r="A539" s="96">
        <v>40136</v>
      </c>
      <c r="B539" s="95">
        <v>1236.26</v>
      </c>
      <c r="C539" s="95">
        <v>4.4508824886091425E-2</v>
      </c>
      <c r="D539" s="95">
        <v>0.75714972656217849</v>
      </c>
      <c r="E539" s="95">
        <v>19.116258454897594</v>
      </c>
      <c r="F539" s="95">
        <v>22.947330734346405</v>
      </c>
    </row>
    <row r="540" spans="1:6">
      <c r="A540" s="96">
        <v>40137</v>
      </c>
      <c r="B540" s="95">
        <v>1236.49</v>
      </c>
      <c r="C540" s="95">
        <v>1.8604500671370872E-2</v>
      </c>
      <c r="D540" s="95">
        <v>0.77589509115951749</v>
      </c>
      <c r="E540" s="95">
        <v>19.138419440001563</v>
      </c>
      <c r="F540" s="95">
        <v>22.889542626567817</v>
      </c>
    </row>
    <row r="541" spans="1:6">
      <c r="A541" s="96">
        <v>40140</v>
      </c>
      <c r="B541" s="95">
        <v>1237.02</v>
      </c>
      <c r="C541" s="95">
        <v>4.2863266180881432E-2</v>
      </c>
      <c r="D541" s="95">
        <v>0.81909093131860011</v>
      </c>
      <c r="E541" s="95">
        <v>19.189486057849827</v>
      </c>
      <c r="F541" s="95">
        <v>23.243534053321646</v>
      </c>
    </row>
    <row r="542" spans="1:6">
      <c r="A542" s="96">
        <v>40141</v>
      </c>
      <c r="B542" s="95">
        <v>1237.3699999999999</v>
      </c>
      <c r="C542" s="95">
        <v>2.8293802848766703E-2</v>
      </c>
      <c r="D542" s="95">
        <v>0.84761648614064544</v>
      </c>
      <c r="E542" s="95">
        <v>19.2232092960515</v>
      </c>
      <c r="F542" s="95">
        <v>22.735478495476901</v>
      </c>
    </row>
    <row r="543" spans="1:6">
      <c r="A543" s="96">
        <v>40142</v>
      </c>
      <c r="B543" s="95">
        <v>1238.08</v>
      </c>
      <c r="C543" s="95">
        <v>5.737976514705867E-2</v>
      </c>
      <c r="D543" s="95">
        <v>0.90548261163678756</v>
      </c>
      <c r="E543" s="95">
        <v>19.291619293546347</v>
      </c>
      <c r="F543" s="95">
        <v>22.589460760045132</v>
      </c>
    </row>
    <row r="544" spans="1:6">
      <c r="A544" s="96">
        <v>40143</v>
      </c>
      <c r="B544" s="95">
        <v>1238.1400000000001</v>
      </c>
      <c r="C544" s="95">
        <v>4.8462134918825228E-3</v>
      </c>
      <c r="D544" s="95">
        <v>0.91037270674916293</v>
      </c>
      <c r="E544" s="95">
        <v>19.297400420095222</v>
      </c>
      <c r="F544" s="95">
        <v>22.153928116891453</v>
      </c>
    </row>
    <row r="545" spans="1:6">
      <c r="A545" s="96">
        <v>40144</v>
      </c>
      <c r="B545" s="95">
        <v>1238.98</v>
      </c>
      <c r="C545" s="95">
        <v>6.7843701035408266E-2</v>
      </c>
      <c r="D545" s="95">
        <v>0.97883403832204063</v>
      </c>
      <c r="E545" s="95">
        <v>19.378336191779244</v>
      </c>
      <c r="F545" s="95">
        <v>22.184966765941503</v>
      </c>
    </row>
    <row r="546" spans="1:6">
      <c r="A546" s="96">
        <v>40147</v>
      </c>
      <c r="B546" s="95">
        <v>1240.99</v>
      </c>
      <c r="C546" s="95">
        <v>0.16223022163392997</v>
      </c>
      <c r="D546" s="95">
        <v>1.1426522245857607</v>
      </c>
      <c r="E546" s="95">
        <v>19.572003931166073</v>
      </c>
      <c r="F546" s="95">
        <v>21.923878016191157</v>
      </c>
    </row>
    <row r="547" spans="1:6">
      <c r="A547" s="96">
        <v>40148</v>
      </c>
      <c r="B547" s="95">
        <v>1241.9100000000001</v>
      </c>
      <c r="C547" s="95">
        <v>7.4134360470279326E-2</v>
      </c>
      <c r="D547" s="95">
        <v>7.4134360470279326E-2</v>
      </c>
      <c r="E547" s="95">
        <v>19.660647871581926</v>
      </c>
      <c r="F547" s="95">
        <v>22.300238315640208</v>
      </c>
    </row>
    <row r="548" spans="1:6">
      <c r="A548" s="96">
        <v>40149</v>
      </c>
      <c r="B548" s="95">
        <v>1242.6099999999999</v>
      </c>
      <c r="C548" s="95">
        <v>5.6364792939889163E-2</v>
      </c>
      <c r="D548" s="95">
        <v>0.13054093908895226</v>
      </c>
      <c r="E548" s="95">
        <v>19.72809434798528</v>
      </c>
      <c r="F548" s="95">
        <v>22.086636995116969</v>
      </c>
    </row>
    <row r="549" spans="1:6">
      <c r="A549" s="96">
        <v>40150</v>
      </c>
      <c r="B549" s="95">
        <v>1242.76</v>
      </c>
      <c r="C549" s="95">
        <v>1.2071365915300447E-2</v>
      </c>
      <c r="D549" s="95">
        <v>0.14262806307867582</v>
      </c>
      <c r="E549" s="95">
        <v>19.74254716435744</v>
      </c>
      <c r="F549" s="95">
        <v>22.058202461278565</v>
      </c>
    </row>
    <row r="550" spans="1:6">
      <c r="A550" s="96">
        <v>40151</v>
      </c>
      <c r="B550" s="95">
        <v>1243.5999999999999</v>
      </c>
      <c r="C550" s="95">
        <v>6.7591489909557545E-2</v>
      </c>
      <c r="D550" s="95">
        <v>0.21031595742109221</v>
      </c>
      <c r="E550" s="95">
        <v>19.823482936041479</v>
      </c>
      <c r="F550" s="95">
        <v>22.192308448130159</v>
      </c>
    </row>
    <row r="551" spans="1:6">
      <c r="A551" s="96">
        <v>40154</v>
      </c>
      <c r="B551" s="95">
        <v>1244.3399999999999</v>
      </c>
      <c r="C551" s="95">
        <v>5.9504663879050845E-2</v>
      </c>
      <c r="D551" s="95">
        <v>0.26994576910368551</v>
      </c>
      <c r="E551" s="95">
        <v>19.894783496810753</v>
      </c>
      <c r="F551" s="95">
        <v>22.180982679391992</v>
      </c>
    </row>
    <row r="552" spans="1:6">
      <c r="A552" s="96">
        <v>40155</v>
      </c>
      <c r="B552" s="95">
        <v>1244.42</v>
      </c>
      <c r="C552" s="95">
        <v>6.4291110146941222E-3</v>
      </c>
      <c r="D552" s="95">
        <v>0.27639223523154843</v>
      </c>
      <c r="E552" s="95">
        <v>19.902491665542588</v>
      </c>
      <c r="F552" s="95">
        <v>21.559816744976601</v>
      </c>
    </row>
    <row r="553" spans="1:6">
      <c r="A553" s="96">
        <v>40156</v>
      </c>
      <c r="B553" s="95">
        <v>1244</v>
      </c>
      <c r="C553" s="95">
        <v>-3.3750662959453059E-2</v>
      </c>
      <c r="D553" s="95">
        <v>0.24254828806034023</v>
      </c>
      <c r="E553" s="95">
        <v>19.862023779700543</v>
      </c>
      <c r="F553" s="95">
        <v>21.452351430775085</v>
      </c>
    </row>
    <row r="554" spans="1:6">
      <c r="A554" s="96">
        <v>40157</v>
      </c>
      <c r="B554" s="95">
        <v>1245.33</v>
      </c>
      <c r="C554" s="95">
        <v>0.1069131832797332</v>
      </c>
      <c r="D554" s="95">
        <v>0.34972078743582546</v>
      </c>
      <c r="E554" s="95">
        <v>19.990172084866952</v>
      </c>
      <c r="F554" s="95">
        <v>21.3559024732503</v>
      </c>
    </row>
    <row r="555" spans="1:6">
      <c r="A555" s="96">
        <v>40158</v>
      </c>
      <c r="B555" s="95">
        <v>1246.73</v>
      </c>
      <c r="C555" s="95">
        <v>0.1124200011242138</v>
      </c>
      <c r="D555" s="95">
        <v>0.46253394467321574</v>
      </c>
      <c r="E555" s="95">
        <v>20.125065037673686</v>
      </c>
      <c r="F555" s="95">
        <v>21.452090558391458</v>
      </c>
    </row>
    <row r="556" spans="1:6">
      <c r="A556" s="96">
        <v>40161</v>
      </c>
      <c r="B556" s="95">
        <v>1247.26</v>
      </c>
      <c r="C556" s="95">
        <v>4.2511209323592425E-2</v>
      </c>
      <c r="D556" s="95">
        <v>0.50524178277020493</v>
      </c>
      <c r="E556" s="95">
        <v>20.176131655521946</v>
      </c>
      <c r="F556" s="95">
        <v>21.221486816145241</v>
      </c>
    </row>
    <row r="557" spans="1:6">
      <c r="A557" s="96">
        <v>40162</v>
      </c>
      <c r="B557" s="95">
        <v>1248.46</v>
      </c>
      <c r="C557" s="95">
        <v>9.6210894280268633E-2</v>
      </c>
      <c r="D557" s="95">
        <v>0.60193877468794899</v>
      </c>
      <c r="E557" s="95">
        <v>20.291754186499155</v>
      </c>
      <c r="F557" s="95">
        <v>21.549575512111542</v>
      </c>
    </row>
    <row r="558" spans="1:6">
      <c r="A558" s="96">
        <v>40163</v>
      </c>
      <c r="B558" s="95">
        <v>1249.33</v>
      </c>
      <c r="C558" s="95">
        <v>6.9685852970846618E-2</v>
      </c>
      <c r="D558" s="95">
        <v>0.67204409382830566</v>
      </c>
      <c r="E558" s="95">
        <v>20.375580521457625</v>
      </c>
      <c r="F558" s="95">
        <v>21.195335842613794</v>
      </c>
    </row>
    <row r="559" spans="1:6">
      <c r="A559" s="96">
        <v>40164</v>
      </c>
      <c r="B559" s="95">
        <v>1250.1500000000001</v>
      </c>
      <c r="C559" s="95">
        <v>6.5635180456746767E-2</v>
      </c>
      <c r="D559" s="95">
        <v>0.73812037163878408</v>
      </c>
      <c r="E559" s="95">
        <v>20.454589250958733</v>
      </c>
      <c r="F559" s="95">
        <v>21.084594076283825</v>
      </c>
    </row>
    <row r="560" spans="1:6">
      <c r="A560" s="96">
        <v>40165</v>
      </c>
      <c r="B560" s="95">
        <v>1250.5999999999999</v>
      </c>
      <c r="C560" s="95">
        <v>3.5995680518330353E-2</v>
      </c>
      <c r="D560" s="95">
        <v>0.77438174360791034</v>
      </c>
      <c r="E560" s="95">
        <v>20.497947700075159</v>
      </c>
      <c r="F560" s="95">
        <v>20.794737807999542</v>
      </c>
    </row>
    <row r="561" spans="1:6">
      <c r="A561" s="96">
        <v>40168</v>
      </c>
      <c r="B561" s="95">
        <v>1251.1500000000001</v>
      </c>
      <c r="C561" s="95">
        <v>4.3978890132745363E-2</v>
      </c>
      <c r="D561" s="95">
        <v>0.81870119823690413</v>
      </c>
      <c r="E561" s="95">
        <v>20.5509413601064</v>
      </c>
      <c r="F561" s="95">
        <v>20.823354449938215</v>
      </c>
    </row>
    <row r="562" spans="1:6">
      <c r="A562" s="96">
        <v>40169</v>
      </c>
      <c r="B562" s="95">
        <v>1252.26</v>
      </c>
      <c r="C562" s="95">
        <v>8.8718379091234922E-2</v>
      </c>
      <c r="D562" s="95">
        <v>0.90814591576080517</v>
      </c>
      <c r="E562" s="95">
        <v>20.657892201260285</v>
      </c>
      <c r="F562" s="95">
        <v>21.043932144410626</v>
      </c>
    </row>
    <row r="563" spans="1:6">
      <c r="A563" s="96">
        <v>40170</v>
      </c>
      <c r="B563" s="95">
        <v>1252.23</v>
      </c>
      <c r="C563" s="95">
        <v>-2.3956686311166209E-3</v>
      </c>
      <c r="D563" s="95">
        <v>0.9057284909628649</v>
      </c>
      <c r="E563" s="95">
        <v>20.655001637985858</v>
      </c>
      <c r="F563" s="95">
        <v>21.125330083282567</v>
      </c>
    </row>
    <row r="564" spans="1:6">
      <c r="A564" s="96">
        <v>40171</v>
      </c>
      <c r="B564" s="95">
        <v>1252.52</v>
      </c>
      <c r="C564" s="95">
        <v>2.3158684906121607E-2</v>
      </c>
      <c r="D564" s="95">
        <v>0.92909693067630972</v>
      </c>
      <c r="E564" s="95">
        <v>20.682943749638682</v>
      </c>
      <c r="F564" s="95">
        <v>21.099498206499145</v>
      </c>
    </row>
    <row r="565" spans="1:6">
      <c r="A565" s="96">
        <v>40175</v>
      </c>
      <c r="B565" s="95">
        <v>1252.92</v>
      </c>
      <c r="C565" s="95">
        <v>3.1935617794531801E-2</v>
      </c>
      <c r="D565" s="95">
        <v>0.96132926131555774</v>
      </c>
      <c r="E565" s="95">
        <v>20.721484593297767</v>
      </c>
      <c r="F565" s="95">
        <v>21.005968592455226</v>
      </c>
    </row>
    <row r="566" spans="1:6">
      <c r="A566" s="96">
        <v>40176</v>
      </c>
      <c r="B566" s="95">
        <v>1253.1500000000001</v>
      </c>
      <c r="C566" s="95">
        <v>1.8357117772893616E-2</v>
      </c>
      <c r="D566" s="95">
        <v>0.97986285143314422</v>
      </c>
      <c r="E566" s="95">
        <v>20.743645578401736</v>
      </c>
      <c r="F566" s="95">
        <v>20.934743587269121</v>
      </c>
    </row>
    <row r="567" spans="1:6">
      <c r="A567" s="96">
        <v>40177</v>
      </c>
      <c r="B567" s="95">
        <v>1254.82</v>
      </c>
      <c r="C567" s="95">
        <v>0.1332641742807894</v>
      </c>
      <c r="D567" s="95">
        <v>1.1144328318519747</v>
      </c>
      <c r="E567" s="95">
        <v>20.904553600678334</v>
      </c>
      <c r="F567" s="95">
        <v>20.966327012618933</v>
      </c>
    </row>
    <row r="568" spans="1:6">
      <c r="A568" s="96">
        <v>40178</v>
      </c>
      <c r="B568" s="95">
        <v>1255.19</v>
      </c>
      <c r="C568" s="95">
        <v>2.9486300824022038E-2</v>
      </c>
      <c r="D568" s="95">
        <v>1.1442477376933047</v>
      </c>
      <c r="E568" s="95">
        <v>20.94020388106297</v>
      </c>
      <c r="F568" s="95">
        <v>20.94020388106297</v>
      </c>
    </row>
    <row r="569" spans="1:6">
      <c r="A569" s="96">
        <v>40182</v>
      </c>
      <c r="B569" s="95">
        <v>1256.31</v>
      </c>
      <c r="C569" s="95">
        <v>8.9229519036959637E-2</v>
      </c>
      <c r="D569" s="95">
        <v>8.9229519036959637E-2</v>
      </c>
      <c r="E569" s="95">
        <v>8.9229519036959637E-2</v>
      </c>
      <c r="F569" s="95">
        <v>20.497793976596967</v>
      </c>
    </row>
    <row r="570" spans="1:6">
      <c r="A570" s="96">
        <v>40183</v>
      </c>
      <c r="B570" s="95">
        <v>1257.79</v>
      </c>
      <c r="C570" s="95">
        <v>0.11780531875094091</v>
      </c>
      <c r="D570" s="95">
        <v>0.20713995490722059</v>
      </c>
      <c r="E570" s="95">
        <v>0.20713995490722059</v>
      </c>
      <c r="F570" s="95">
        <v>20.428367626360778</v>
      </c>
    </row>
    <row r="571" spans="1:6">
      <c r="A571" s="96">
        <v>40184</v>
      </c>
      <c r="B571" s="95">
        <v>1259.81</v>
      </c>
      <c r="C571" s="95">
        <v>0.16059914612136517</v>
      </c>
      <c r="D571" s="95">
        <v>0.36807176602744462</v>
      </c>
      <c r="E571" s="95">
        <v>0.36807176602744462</v>
      </c>
      <c r="F571" s="95">
        <v>20.234970747955217</v>
      </c>
    </row>
    <row r="572" spans="1:6">
      <c r="A572" s="96">
        <v>40185</v>
      </c>
      <c r="B572" s="95">
        <v>1261.03</v>
      </c>
      <c r="C572" s="95">
        <v>9.6839999682485356E-2</v>
      </c>
      <c r="D572" s="95">
        <v>0.46526820640699906</v>
      </c>
      <c r="E572" s="95">
        <v>0.46526820640699906</v>
      </c>
      <c r="F572" s="95">
        <v>20.526250394257705</v>
      </c>
    </row>
    <row r="573" spans="1:6">
      <c r="A573" s="96">
        <v>40186</v>
      </c>
      <c r="B573" s="95">
        <v>1261.93</v>
      </c>
      <c r="C573" s="95">
        <v>7.1370229098444149E-2</v>
      </c>
      <c r="D573" s="95">
        <v>0.53697049849026346</v>
      </c>
      <c r="E573" s="95">
        <v>0.53697049849026346</v>
      </c>
      <c r="F573" s="95">
        <v>20.239921487170221</v>
      </c>
    </row>
    <row r="574" spans="1:6">
      <c r="A574" s="96">
        <v>40189</v>
      </c>
      <c r="B574" s="95">
        <v>1263.01</v>
      </c>
      <c r="C574" s="95">
        <v>8.5583193996496831E-2</v>
      </c>
      <c r="D574" s="95">
        <v>0.62301324899018962</v>
      </c>
      <c r="E574" s="95">
        <v>0.62301324899018962</v>
      </c>
      <c r="F574" s="95">
        <v>20.065973971652106</v>
      </c>
    </row>
    <row r="575" spans="1:6">
      <c r="A575" s="96">
        <v>40190</v>
      </c>
      <c r="B575" s="95">
        <v>1262.9100000000001</v>
      </c>
      <c r="C575" s="95">
        <v>-7.9175936849251727E-3</v>
      </c>
      <c r="D575" s="95">
        <v>0.61504632764761702</v>
      </c>
      <c r="E575" s="95">
        <v>0.61504632764761702</v>
      </c>
      <c r="F575" s="95">
        <v>20.316102356953671</v>
      </c>
    </row>
    <row r="576" spans="1:6">
      <c r="A576" s="96">
        <v>40191</v>
      </c>
      <c r="B576" s="95">
        <v>1264.22</v>
      </c>
      <c r="C576" s="95">
        <v>0.10372869008876684</v>
      </c>
      <c r="D576" s="95">
        <v>0.71941299723548013</v>
      </c>
      <c r="E576" s="95">
        <v>0.71941299723548013</v>
      </c>
      <c r="F576" s="95">
        <v>20.192426532804753</v>
      </c>
    </row>
    <row r="577" spans="1:6">
      <c r="A577" s="96">
        <v>40192</v>
      </c>
      <c r="B577" s="95">
        <v>1264.3599999999999</v>
      </c>
      <c r="C577" s="95">
        <v>1.1074021926549271E-2</v>
      </c>
      <c r="D577" s="95">
        <v>0.73056668711508621</v>
      </c>
      <c r="E577" s="95">
        <v>0.73056668711508621</v>
      </c>
      <c r="F577" s="95">
        <v>20.570256997091473</v>
      </c>
    </row>
    <row r="578" spans="1:6">
      <c r="A578" s="96">
        <v>40193</v>
      </c>
      <c r="B578" s="95">
        <v>1264.07</v>
      </c>
      <c r="C578" s="95">
        <v>-2.2936505425663611E-2</v>
      </c>
      <c r="D578" s="95">
        <v>0.70746261522158793</v>
      </c>
      <c r="E578" s="95">
        <v>0.70746261522158793</v>
      </c>
      <c r="F578" s="95">
        <v>20.258198319903322</v>
      </c>
    </row>
    <row r="579" spans="1:6">
      <c r="A579" s="96">
        <v>40196</v>
      </c>
      <c r="B579" s="95">
        <v>1264.9100000000001</v>
      </c>
      <c r="C579" s="95">
        <v>6.6452016106710587E-2</v>
      </c>
      <c r="D579" s="95">
        <v>0.77438475449931321</v>
      </c>
      <c r="E579" s="95">
        <v>0.77438475449931321</v>
      </c>
      <c r="F579" s="95">
        <v>20.090192727617982</v>
      </c>
    </row>
    <row r="580" spans="1:6">
      <c r="A580" s="96">
        <v>40197</v>
      </c>
      <c r="B580" s="95">
        <v>1266.1300000000001</v>
      </c>
      <c r="C580" s="95">
        <v>9.6449549770349918E-2</v>
      </c>
      <c r="D580" s="95">
        <v>0.87158119487886765</v>
      </c>
      <c r="E580" s="95">
        <v>0.87158119487886765</v>
      </c>
      <c r="F580" s="95">
        <v>20.214008336260836</v>
      </c>
    </row>
    <row r="581" spans="1:6">
      <c r="A581" s="96">
        <v>40198</v>
      </c>
      <c r="B581" s="95">
        <v>1266.79</v>
      </c>
      <c r="C581" s="95">
        <v>5.2127348692465603E-2</v>
      </c>
      <c r="D581" s="95">
        <v>0.92416287573993117</v>
      </c>
      <c r="E581" s="95">
        <v>0.92416287573993117</v>
      </c>
      <c r="F581" s="95">
        <v>20.318940789848618</v>
      </c>
    </row>
    <row r="582" spans="1:6">
      <c r="A582" s="96">
        <v>40199</v>
      </c>
      <c r="B582" s="95">
        <v>1265.73</v>
      </c>
      <c r="C582" s="95">
        <v>-8.3676063120163846E-2</v>
      </c>
      <c r="D582" s="95">
        <v>0.83971350950851065</v>
      </c>
      <c r="E582" s="95">
        <v>0.83971350950851065</v>
      </c>
      <c r="F582" s="95">
        <v>19.81541082923135</v>
      </c>
    </row>
    <row r="583" spans="1:6">
      <c r="A583" s="96">
        <v>40200</v>
      </c>
      <c r="B583" s="95">
        <v>1266.6300000000001</v>
      </c>
      <c r="C583" s="95">
        <v>7.1105212012056995E-2</v>
      </c>
      <c r="D583" s="95">
        <v>0.91141580159179725</v>
      </c>
      <c r="E583" s="95">
        <v>0.91141580159179725</v>
      </c>
      <c r="F583" s="95">
        <v>19.866565723478757</v>
      </c>
    </row>
    <row r="584" spans="1:6">
      <c r="A584" s="96">
        <v>40203</v>
      </c>
      <c r="B584" s="95">
        <v>1267.1600000000001</v>
      </c>
      <c r="C584" s="95">
        <v>4.1843316517065077E-2</v>
      </c>
      <c r="D584" s="95">
        <v>0.95364048470749641</v>
      </c>
      <c r="E584" s="95">
        <v>0.95364048470749641</v>
      </c>
      <c r="F584" s="95">
        <v>19.707146568419077</v>
      </c>
    </row>
    <row r="585" spans="1:6">
      <c r="A585" s="96">
        <v>40204</v>
      </c>
      <c r="B585" s="95">
        <v>1266.5</v>
      </c>
      <c r="C585" s="95">
        <v>-5.2084977429844859E-2</v>
      </c>
      <c r="D585" s="95">
        <v>0.90105880384643289</v>
      </c>
      <c r="E585" s="95">
        <v>0.90105880384643289</v>
      </c>
      <c r="F585" s="95">
        <v>19.577019307935608</v>
      </c>
    </row>
    <row r="586" spans="1:6">
      <c r="A586" s="96">
        <v>40205</v>
      </c>
      <c r="B586" s="95">
        <v>1267.1600000000001</v>
      </c>
      <c r="C586" s="95">
        <v>5.2112120015790353E-2</v>
      </c>
      <c r="D586" s="95">
        <v>0.95364048470749641</v>
      </c>
      <c r="E586" s="95">
        <v>0.95364048470749641</v>
      </c>
      <c r="F586" s="95">
        <v>19.553546999273518</v>
      </c>
    </row>
    <row r="587" spans="1:6">
      <c r="A587" s="96">
        <v>40206</v>
      </c>
      <c r="B587" s="95">
        <v>1267.67</v>
      </c>
      <c r="C587" s="95">
        <v>4.0247482559419012E-2</v>
      </c>
      <c r="D587" s="95">
        <v>0.99427178355468993</v>
      </c>
      <c r="E587" s="95">
        <v>0.99427178355468993</v>
      </c>
      <c r="F587" s="95">
        <v>19.379779259426666</v>
      </c>
    </row>
    <row r="588" spans="1:6">
      <c r="A588" s="96">
        <v>40207</v>
      </c>
      <c r="B588" s="95">
        <v>1268.69</v>
      </c>
      <c r="C588" s="95">
        <v>8.0462580955620311E-2</v>
      </c>
      <c r="D588" s="95">
        <v>1.0755343812490548</v>
      </c>
      <c r="E588" s="95">
        <v>1.0755343812490548</v>
      </c>
      <c r="F588" s="95">
        <v>19.743088786325757</v>
      </c>
    </row>
    <row r="589" spans="1:6">
      <c r="A589" s="96">
        <v>40210</v>
      </c>
      <c r="B589" s="95">
        <v>1268.3699999999999</v>
      </c>
      <c r="C589" s="95">
        <v>-2.5222867682428429E-2</v>
      </c>
      <c r="D589" s="95">
        <v>-2.5222867682428429E-2</v>
      </c>
      <c r="E589" s="95">
        <v>1.0500402329527647</v>
      </c>
      <c r="F589" s="95">
        <v>19.707236966287887</v>
      </c>
    </row>
    <row r="590" spans="1:6">
      <c r="A590" s="96">
        <v>40211</v>
      </c>
      <c r="B590" s="95">
        <v>1267.8399999999999</v>
      </c>
      <c r="C590" s="95">
        <v>-4.1785914204839347E-2</v>
      </c>
      <c r="D590" s="95">
        <v>-6.6998242281424147E-2</v>
      </c>
      <c r="E590" s="95">
        <v>1.0078155498370656</v>
      </c>
      <c r="F590" s="95">
        <v>19.590623968306353</v>
      </c>
    </row>
    <row r="591" spans="1:6">
      <c r="A591" s="96">
        <v>40212</v>
      </c>
      <c r="B591" s="95">
        <v>1269.56</v>
      </c>
      <c r="C591" s="95">
        <v>0.1356638061585036</v>
      </c>
      <c r="D591" s="95">
        <v>6.8574671511556495E-2</v>
      </c>
      <c r="E591" s="95">
        <v>1.1448465969295496</v>
      </c>
      <c r="F591" s="95">
        <v>19.614087320281115</v>
      </c>
    </row>
    <row r="592" spans="1:6">
      <c r="A592" s="96">
        <v>40213</v>
      </c>
      <c r="B592" s="95">
        <v>1269.77</v>
      </c>
      <c r="C592" s="95">
        <v>1.6541163867800357E-2</v>
      </c>
      <c r="D592" s="95">
        <v>8.5127178428145989E-2</v>
      </c>
      <c r="E592" s="95">
        <v>1.1615771317489809</v>
      </c>
      <c r="F592" s="95">
        <v>19.559526948137538</v>
      </c>
    </row>
    <row r="593" spans="1:6">
      <c r="A593" s="96">
        <v>40214</v>
      </c>
      <c r="B593" s="95">
        <v>1268.95</v>
      </c>
      <c r="C593" s="95">
        <v>-6.4578624475297719E-2</v>
      </c>
      <c r="D593" s="95">
        <v>2.0493579991964772E-2</v>
      </c>
      <c r="E593" s="95">
        <v>1.0962483767397835</v>
      </c>
      <c r="F593" s="95">
        <v>19.266701755705107</v>
      </c>
    </row>
    <row r="594" spans="1:6">
      <c r="A594" s="96">
        <v>40217</v>
      </c>
      <c r="B594" s="95">
        <v>1269.21</v>
      </c>
      <c r="C594" s="95">
        <v>2.0489380984267669E-2</v>
      </c>
      <c r="D594" s="95">
        <v>4.0987159983929544E-2</v>
      </c>
      <c r="E594" s="95">
        <v>1.11696237223049</v>
      </c>
      <c r="F594" s="95">
        <v>18.943462003429957</v>
      </c>
    </row>
    <row r="595" spans="1:6">
      <c r="A595" s="96">
        <v>40218</v>
      </c>
      <c r="B595" s="95">
        <v>1269.73</v>
      </c>
      <c r="C595" s="95">
        <v>4.097036739389992E-2</v>
      </c>
      <c r="D595" s="95">
        <v>8.1974319967836884E-2</v>
      </c>
      <c r="E595" s="95">
        <v>1.1583903632119474</v>
      </c>
      <c r="F595" s="95">
        <v>18.979928409452953</v>
      </c>
    </row>
    <row r="596" spans="1:6">
      <c r="A596" s="96">
        <v>40219</v>
      </c>
      <c r="B596" s="95">
        <v>1270.6300000000001</v>
      </c>
      <c r="C596" s="95">
        <v>7.0881210966122765E-2</v>
      </c>
      <c r="D596" s="95">
        <v>0.15291363532463631</v>
      </c>
      <c r="E596" s="95">
        <v>1.2300926552952118</v>
      </c>
      <c r="F596" s="95">
        <v>19.060915845990944</v>
      </c>
    </row>
    <row r="597" spans="1:6">
      <c r="A597" s="96">
        <v>40220</v>
      </c>
      <c r="B597" s="95">
        <v>1271.46</v>
      </c>
      <c r="C597" s="95">
        <v>6.5321926918127104E-2</v>
      </c>
      <c r="D597" s="95">
        <v>0.2183354483758837</v>
      </c>
      <c r="E597" s="95">
        <v>1.2962181024386732</v>
      </c>
      <c r="F597" s="95">
        <v>19.162136832239931</v>
      </c>
    </row>
    <row r="598" spans="1:6">
      <c r="A598" s="96">
        <v>40221</v>
      </c>
      <c r="B598" s="95">
        <v>1272.8</v>
      </c>
      <c r="C598" s="95">
        <v>0.1053906532647364</v>
      </c>
      <c r="D598" s="95">
        <v>0.32395620679597226</v>
      </c>
      <c r="E598" s="95">
        <v>1.4029748484293059</v>
      </c>
      <c r="F598" s="95">
        <v>19.319034048297578</v>
      </c>
    </row>
    <row r="599" spans="1:6">
      <c r="A599" s="96">
        <v>40226</v>
      </c>
      <c r="B599" s="95">
        <v>1272.8399999999999</v>
      </c>
      <c r="C599" s="95">
        <v>3.1426775612741764E-3</v>
      </c>
      <c r="D599" s="95">
        <v>0.32710906525628136</v>
      </c>
      <c r="E599" s="95">
        <v>1.4061616169663393</v>
      </c>
      <c r="F599" s="95">
        <v>19.159692186710096</v>
      </c>
    </row>
    <row r="600" spans="1:6">
      <c r="A600" s="96">
        <v>40227</v>
      </c>
      <c r="B600" s="95">
        <v>1272.95</v>
      </c>
      <c r="C600" s="95">
        <v>8.642091700461485E-3</v>
      </c>
      <c r="D600" s="95">
        <v>0.3357794260221203</v>
      </c>
      <c r="E600" s="95">
        <v>1.4149252304431981</v>
      </c>
      <c r="F600" s="95">
        <v>19.078578110383539</v>
      </c>
    </row>
    <row r="601" spans="1:6">
      <c r="A601" s="96">
        <v>40228</v>
      </c>
      <c r="B601" s="95">
        <v>1272.77</v>
      </c>
      <c r="C601" s="95">
        <v>-1.4140382575911215E-2</v>
      </c>
      <c r="D601" s="95">
        <v>0.32159156295075153</v>
      </c>
      <c r="E601" s="95">
        <v>1.4005847720265363</v>
      </c>
      <c r="F601" s="95">
        <v>18.969368965162701</v>
      </c>
    </row>
    <row r="602" spans="1:6">
      <c r="A602" s="96">
        <v>40231</v>
      </c>
      <c r="B602" s="95">
        <v>1272.68</v>
      </c>
      <c r="C602" s="95">
        <v>-7.0711911814291817E-3</v>
      </c>
      <c r="D602" s="95">
        <v>0.31449763141508935</v>
      </c>
      <c r="E602" s="95">
        <v>1.3934145428182276</v>
      </c>
      <c r="F602" s="95">
        <v>19.009902841807012</v>
      </c>
    </row>
    <row r="603" spans="1:6">
      <c r="A603" s="96">
        <v>40232</v>
      </c>
      <c r="B603" s="95">
        <v>1271.82</v>
      </c>
      <c r="C603" s="95">
        <v>-6.757393846058557E-2</v>
      </c>
      <c r="D603" s="95">
        <v>0.24671117451859903</v>
      </c>
      <c r="E603" s="95">
        <v>1.3248990192719745</v>
      </c>
      <c r="F603" s="95">
        <v>18.929483163298677</v>
      </c>
    </row>
    <row r="604" spans="1:6">
      <c r="A604" s="96">
        <v>40233</v>
      </c>
      <c r="B604" s="95">
        <v>1272.5</v>
      </c>
      <c r="C604" s="95">
        <v>5.3466685537273406E-2</v>
      </c>
      <c r="D604" s="95">
        <v>0.30030976834372058</v>
      </c>
      <c r="E604" s="95">
        <v>1.3790740844015659</v>
      </c>
      <c r="F604" s="95">
        <v>18.993070816072709</v>
      </c>
    </row>
    <row r="605" spans="1:6">
      <c r="A605" s="96">
        <v>40234</v>
      </c>
      <c r="B605" s="95">
        <v>1272.3699999999999</v>
      </c>
      <c r="C605" s="95">
        <v>-1.0216110019656277E-2</v>
      </c>
      <c r="D605" s="95">
        <v>0.2900629783477271</v>
      </c>
      <c r="E605" s="95">
        <v>1.3687170866561793</v>
      </c>
      <c r="F605" s="95">
        <v>18.965339915663893</v>
      </c>
    </row>
    <row r="606" spans="1:6">
      <c r="A606" s="96">
        <v>40235</v>
      </c>
      <c r="B606" s="95">
        <v>1272.3399999999999</v>
      </c>
      <c r="C606" s="95">
        <v>-2.3578047266048507E-3</v>
      </c>
      <c r="D606" s="95">
        <v>0.28769833450250637</v>
      </c>
      <c r="E606" s="95">
        <v>1.3663270102534097</v>
      </c>
      <c r="F606" s="95">
        <v>18.902501705495901</v>
      </c>
    </row>
    <row r="607" spans="1:6">
      <c r="A607" s="96">
        <v>40238</v>
      </c>
      <c r="B607" s="95">
        <v>1272.23</v>
      </c>
      <c r="C607" s="95">
        <v>-8.6454878412967062E-3</v>
      </c>
      <c r="D607" s="95">
        <v>-8.6454878412967062E-3</v>
      </c>
      <c r="E607" s="95">
        <v>1.3575633967765732</v>
      </c>
      <c r="F607" s="95">
        <v>18.719147466942875</v>
      </c>
    </row>
    <row r="608" spans="1:6">
      <c r="A608" s="96">
        <v>40239</v>
      </c>
      <c r="B608" s="95">
        <v>1272.05</v>
      </c>
      <c r="C608" s="95">
        <v>-1.4148385119050477E-2</v>
      </c>
      <c r="D608" s="95">
        <v>-2.2792649763425654E-2</v>
      </c>
      <c r="E608" s="95">
        <v>1.3432229383599115</v>
      </c>
      <c r="F608" s="95">
        <v>19.001066477070736</v>
      </c>
    </row>
    <row r="609" spans="1:6">
      <c r="A609" s="96">
        <v>40240</v>
      </c>
      <c r="B609" s="95">
        <v>1273.06</v>
      </c>
      <c r="C609" s="95">
        <v>7.9399394677870383E-2</v>
      </c>
      <c r="D609" s="95">
        <v>5.6588647688515792E-2</v>
      </c>
      <c r="E609" s="95">
        <v>1.4236888439200346</v>
      </c>
      <c r="F609" s="95">
        <v>19.085526131165629</v>
      </c>
    </row>
    <row r="610" spans="1:6">
      <c r="A610" s="96">
        <v>40241</v>
      </c>
      <c r="B610" s="95">
        <v>1273.5</v>
      </c>
      <c r="C610" s="95">
        <v>3.4562392974413214E-2</v>
      </c>
      <c r="D610" s="95">
        <v>9.1170599053724821E-2</v>
      </c>
      <c r="E610" s="95">
        <v>1.4587432978274251</v>
      </c>
      <c r="F610" s="95">
        <v>18.850967326483193</v>
      </c>
    </row>
    <row r="611" spans="1:6">
      <c r="A611" s="96">
        <v>40242</v>
      </c>
      <c r="B611" s="95">
        <v>1274.4100000000001</v>
      </c>
      <c r="C611" s="95">
        <v>7.1456615626241948E-2</v>
      </c>
      <c r="D611" s="95">
        <v>0.16269236210448845</v>
      </c>
      <c r="E611" s="95">
        <v>1.5312422820449534</v>
      </c>
      <c r="F611" s="95">
        <v>19.043660208866562</v>
      </c>
    </row>
    <row r="612" spans="1:6">
      <c r="A612" s="96">
        <v>40245</v>
      </c>
      <c r="B612" s="95">
        <v>1274.1199999999999</v>
      </c>
      <c r="C612" s="95">
        <v>-2.275562809458398E-2</v>
      </c>
      <c r="D612" s="95">
        <v>0.13989971234102949</v>
      </c>
      <c r="E612" s="95">
        <v>1.5081382101514329</v>
      </c>
      <c r="F612" s="95">
        <v>18.771381962246547</v>
      </c>
    </row>
    <row r="613" spans="1:6">
      <c r="A613" s="96">
        <v>40246</v>
      </c>
      <c r="B613" s="95">
        <v>1275.26</v>
      </c>
      <c r="C613" s="95">
        <v>8.947351897781175E-2</v>
      </c>
      <c r="D613" s="95">
        <v>0.22949840451451653</v>
      </c>
      <c r="E613" s="95">
        <v>1.5989611134569204</v>
      </c>
      <c r="F613" s="95">
        <v>18.812305513630356</v>
      </c>
    </row>
    <row r="614" spans="1:6">
      <c r="A614" s="96">
        <v>40247</v>
      </c>
      <c r="B614" s="95">
        <v>1275.47</v>
      </c>
      <c r="C614" s="95">
        <v>1.6467230211891781E-2</v>
      </c>
      <c r="D614" s="95">
        <v>0.24600342675700215</v>
      </c>
      <c r="E614" s="95">
        <v>1.6156916482763517</v>
      </c>
      <c r="F614" s="95">
        <v>18.473142050362725</v>
      </c>
    </row>
    <row r="615" spans="1:6">
      <c r="A615" s="96">
        <v>40248</v>
      </c>
      <c r="B615" s="95">
        <v>1276.19</v>
      </c>
      <c r="C615" s="95">
        <v>5.644977929704087E-2</v>
      </c>
      <c r="D615" s="95">
        <v>0.30259207444551794</v>
      </c>
      <c r="E615" s="95">
        <v>1.6730534819429765</v>
      </c>
      <c r="F615" s="95">
        <v>18.489392321619256</v>
      </c>
    </row>
    <row r="616" spans="1:6">
      <c r="A616" s="96">
        <v>40249</v>
      </c>
      <c r="B616" s="95">
        <v>1275.97</v>
      </c>
      <c r="C616" s="95">
        <v>-1.7238812402542436E-2</v>
      </c>
      <c r="D616" s="95">
        <v>0.28530109876292453</v>
      </c>
      <c r="E616" s="95">
        <v>1.6555262549892813</v>
      </c>
      <c r="F616" s="95">
        <v>18.327243726468478</v>
      </c>
    </row>
    <row r="617" spans="1:6">
      <c r="A617" s="96">
        <v>40252</v>
      </c>
      <c r="B617" s="95">
        <v>1275.47</v>
      </c>
      <c r="C617" s="95">
        <v>-3.9185874276037591E-2</v>
      </c>
      <c r="D617" s="95">
        <v>0.24600342675700215</v>
      </c>
      <c r="E617" s="95">
        <v>1.6156916482763517</v>
      </c>
      <c r="F617" s="95">
        <v>18.260039127330717</v>
      </c>
    </row>
    <row r="618" spans="1:6">
      <c r="A618" s="96">
        <v>40253</v>
      </c>
      <c r="B618" s="95">
        <v>1276.02</v>
      </c>
      <c r="C618" s="95">
        <v>4.3121359185227526E-2</v>
      </c>
      <c r="D618" s="95">
        <v>0.28923086596350789</v>
      </c>
      <c r="E618" s="95">
        <v>1.6595097156605787</v>
      </c>
      <c r="F618" s="95">
        <v>18.24306166890608</v>
      </c>
    </row>
    <row r="619" spans="1:6">
      <c r="A619" s="96">
        <v>40254</v>
      </c>
      <c r="B619" s="95">
        <v>1276.79</v>
      </c>
      <c r="C619" s="95">
        <v>6.0343881757329854E-2</v>
      </c>
      <c r="D619" s="95">
        <v>0.34974928085260704</v>
      </c>
      <c r="E619" s="95">
        <v>1.7208550099984787</v>
      </c>
      <c r="F619" s="95">
        <v>18.182996251214888</v>
      </c>
    </row>
    <row r="620" spans="1:6">
      <c r="A620" s="96">
        <v>40255</v>
      </c>
      <c r="B620" s="95">
        <v>1277.8699999999999</v>
      </c>
      <c r="C620" s="95">
        <v>8.4587128658575317E-2</v>
      </c>
      <c r="D620" s="95">
        <v>0.43463225238535852</v>
      </c>
      <c r="E620" s="95">
        <v>1.8068977604984049</v>
      </c>
      <c r="F620" s="95">
        <v>18.09822187719492</v>
      </c>
    </row>
    <row r="621" spans="1:6">
      <c r="A621" s="96">
        <v>40256</v>
      </c>
      <c r="B621" s="95">
        <v>1278.3800000000001</v>
      </c>
      <c r="C621" s="95">
        <v>3.9910163005640875E-2</v>
      </c>
      <c r="D621" s="95">
        <v>0.47471587783141089</v>
      </c>
      <c r="E621" s="95">
        <v>1.8475290593455984</v>
      </c>
      <c r="F621" s="95">
        <v>17.949143785060539</v>
      </c>
    </row>
    <row r="622" spans="1:6">
      <c r="A622" s="96">
        <v>40259</v>
      </c>
      <c r="B622" s="95">
        <v>1278.77</v>
      </c>
      <c r="C622" s="95">
        <v>3.0507360878595513E-2</v>
      </c>
      <c r="D622" s="95">
        <v>0.50536806199601436</v>
      </c>
      <c r="E622" s="95">
        <v>1.8786000525816693</v>
      </c>
      <c r="F622" s="95">
        <v>17.949214606565377</v>
      </c>
    </row>
    <row r="623" spans="1:6">
      <c r="A623" s="96">
        <v>40260</v>
      </c>
      <c r="B623" s="95">
        <v>1278.49</v>
      </c>
      <c r="C623" s="95">
        <v>-2.1896040726632204E-2</v>
      </c>
      <c r="D623" s="95">
        <v>0.4833613656727076</v>
      </c>
      <c r="E623" s="95">
        <v>1.8562926728224349</v>
      </c>
      <c r="F623" s="95">
        <v>17.621785730714379</v>
      </c>
    </row>
    <row r="624" spans="1:6">
      <c r="A624" s="96">
        <v>40261</v>
      </c>
      <c r="B624" s="95">
        <v>1279.44</v>
      </c>
      <c r="C624" s="95">
        <v>7.4306408341096031E-2</v>
      </c>
      <c r="D624" s="95">
        <v>0.5580269424839468</v>
      </c>
      <c r="E624" s="95">
        <v>1.9319784255769967</v>
      </c>
      <c r="F624" s="95">
        <v>17.779618889809456</v>
      </c>
    </row>
    <row r="625" spans="1:6">
      <c r="A625" s="96">
        <v>40262</v>
      </c>
      <c r="B625" s="95">
        <v>1278.8699999999999</v>
      </c>
      <c r="C625" s="95">
        <v>-4.4550740949178547E-2</v>
      </c>
      <c r="D625" s="95">
        <v>0.51322759639718107</v>
      </c>
      <c r="E625" s="95">
        <v>1.8865669739242641</v>
      </c>
      <c r="F625" s="95">
        <v>17.726063462547526</v>
      </c>
    </row>
    <row r="626" spans="1:6">
      <c r="A626" s="96">
        <v>40263</v>
      </c>
      <c r="B626" s="95">
        <v>1279.55</v>
      </c>
      <c r="C626" s="95">
        <v>5.3171940854035427E-2</v>
      </c>
      <c r="D626" s="95">
        <v>0.5666724303252213</v>
      </c>
      <c r="E626" s="95">
        <v>1.9407420390538332</v>
      </c>
      <c r="F626" s="95">
        <v>17.59597092152303</v>
      </c>
    </row>
    <row r="627" spans="1:6">
      <c r="A627" s="96">
        <v>40266</v>
      </c>
      <c r="B627" s="95">
        <v>1279.04</v>
      </c>
      <c r="C627" s="95">
        <v>-3.9857762494621696E-2</v>
      </c>
      <c r="D627" s="95">
        <v>0.52658880487921333</v>
      </c>
      <c r="E627" s="95">
        <v>1.9001107402066619</v>
      </c>
      <c r="F627" s="95">
        <v>17.631261898411708</v>
      </c>
    </row>
    <row r="628" spans="1:6">
      <c r="A628" s="96">
        <v>40267</v>
      </c>
      <c r="B628" s="95">
        <v>1279.2</v>
      </c>
      <c r="C628" s="95">
        <v>1.2509382036540728E-2</v>
      </c>
      <c r="D628" s="95">
        <v>0.5391640599210934</v>
      </c>
      <c r="E628" s="95">
        <v>1.9128578143547958</v>
      </c>
      <c r="F628" s="95">
        <v>17.765114202332843</v>
      </c>
    </row>
    <row r="629" spans="1:6">
      <c r="A629" s="96">
        <v>40268</v>
      </c>
      <c r="B629" s="95">
        <v>1279.58</v>
      </c>
      <c r="C629" s="95">
        <v>2.9706066291423916E-2</v>
      </c>
      <c r="D629" s="95">
        <v>0.56903029064558908</v>
      </c>
      <c r="E629" s="95">
        <v>1.9431321154566028</v>
      </c>
      <c r="F629" s="95">
        <v>17.764320424090705</v>
      </c>
    </row>
    <row r="630" spans="1:6">
      <c r="A630" s="96">
        <v>40269</v>
      </c>
      <c r="B630" s="95">
        <v>1279.83</v>
      </c>
      <c r="C630" s="95">
        <v>1.953766079494379E-2</v>
      </c>
      <c r="D630" s="95">
        <v>1.953766079494379E-2</v>
      </c>
      <c r="E630" s="95">
        <v>1.9630494188130676</v>
      </c>
      <c r="F630" s="95">
        <v>17.41775078441805</v>
      </c>
    </row>
    <row r="631" spans="1:6">
      <c r="A631" s="96">
        <v>40273</v>
      </c>
      <c r="B631" s="95">
        <v>1279.29</v>
      </c>
      <c r="C631" s="95">
        <v>-4.2193103771592799E-2</v>
      </c>
      <c r="D631" s="95">
        <v>-2.2663686522139681E-2</v>
      </c>
      <c r="E631" s="95">
        <v>1.9200280435631267</v>
      </c>
      <c r="F631" s="95">
        <v>16.679891646373157</v>
      </c>
    </row>
    <row r="632" spans="1:6">
      <c r="A632" s="96">
        <v>40274</v>
      </c>
      <c r="B632" s="95">
        <v>1279.4000000000001</v>
      </c>
      <c r="C632" s="95">
        <v>8.5985194912874263E-3</v>
      </c>
      <c r="D632" s="95">
        <v>-1.4067115772353755E-2</v>
      </c>
      <c r="E632" s="95">
        <v>1.9287916570399632</v>
      </c>
      <c r="F632" s="95">
        <v>16.561287148557803</v>
      </c>
    </row>
    <row r="633" spans="1:6">
      <c r="A633" s="96">
        <v>40275</v>
      </c>
      <c r="B633" s="95">
        <v>1281.48</v>
      </c>
      <c r="C633" s="95">
        <v>0.16257620759729807</v>
      </c>
      <c r="D633" s="95">
        <v>0.14848622204162165</v>
      </c>
      <c r="E633" s="95">
        <v>2.0945036209657486</v>
      </c>
      <c r="F633" s="95">
        <v>16.62859379123929</v>
      </c>
    </row>
    <row r="634" spans="1:6">
      <c r="A634" s="96">
        <v>40276</v>
      </c>
      <c r="B634" s="95">
        <v>1283.68</v>
      </c>
      <c r="C634" s="95">
        <v>0.17167649904799021</v>
      </c>
      <c r="D634" s="95">
        <v>0.32041763703716253</v>
      </c>
      <c r="E634" s="95">
        <v>2.2697758905026344</v>
      </c>
      <c r="F634" s="95">
        <v>16.526569960603489</v>
      </c>
    </row>
    <row r="635" spans="1:6">
      <c r="A635" s="96">
        <v>40277</v>
      </c>
      <c r="B635" s="95">
        <v>1284.17</v>
      </c>
      <c r="C635" s="95">
        <v>3.8171506917605846E-2</v>
      </c>
      <c r="D635" s="95">
        <v>0.35871145219525946</v>
      </c>
      <c r="E635" s="95">
        <v>2.3088138050813001</v>
      </c>
      <c r="F635" s="95">
        <v>16.186090276584018</v>
      </c>
    </row>
    <row r="636" spans="1:6">
      <c r="A636" s="96">
        <v>40280</v>
      </c>
      <c r="B636" s="95">
        <v>1282.5</v>
      </c>
      <c r="C636" s="95">
        <v>-0.13004508748841737</v>
      </c>
      <c r="D636" s="95">
        <v>0.22819987808500031</v>
      </c>
      <c r="E636" s="95">
        <v>2.1757662186601134</v>
      </c>
      <c r="F636" s="95">
        <v>16.034995973834441</v>
      </c>
    </row>
    <row r="637" spans="1:6">
      <c r="A637" s="96">
        <v>40281</v>
      </c>
      <c r="B637" s="95">
        <v>1282.51</v>
      </c>
      <c r="C637" s="95">
        <v>7.7972709551232811E-4</v>
      </c>
      <c r="D637" s="95">
        <v>0.22898138451679095</v>
      </c>
      <c r="E637" s="95">
        <v>2.1765629107943774</v>
      </c>
      <c r="F637" s="95">
        <v>15.988677061100454</v>
      </c>
    </row>
    <row r="638" spans="1:6">
      <c r="A638" s="96">
        <v>40282</v>
      </c>
      <c r="B638" s="95">
        <v>1283.1400000000001</v>
      </c>
      <c r="C638" s="95">
        <v>4.9122423996705855E-2</v>
      </c>
      <c r="D638" s="95">
        <v>0.27821628972006796</v>
      </c>
      <c r="E638" s="95">
        <v>2.2267545152526713</v>
      </c>
      <c r="F638" s="95">
        <v>16.240136972650788</v>
      </c>
    </row>
    <row r="639" spans="1:6">
      <c r="A639" s="96">
        <v>40283</v>
      </c>
      <c r="B639" s="95">
        <v>1284.95</v>
      </c>
      <c r="C639" s="95">
        <v>0.14106021166824245</v>
      </c>
      <c r="D639" s="95">
        <v>0.41966895387550718</v>
      </c>
      <c r="E639" s="95">
        <v>2.370955791553464</v>
      </c>
      <c r="F639" s="95">
        <v>16.240885817155458</v>
      </c>
    </row>
    <row r="640" spans="1:6">
      <c r="A640" s="96">
        <v>40284</v>
      </c>
      <c r="B640" s="95">
        <v>1284.78</v>
      </c>
      <c r="C640" s="95">
        <v>-1.323008677380777E-2</v>
      </c>
      <c r="D640" s="95">
        <v>0.40638334453493297</v>
      </c>
      <c r="E640" s="95">
        <v>2.3574120252710662</v>
      </c>
      <c r="F640" s="95">
        <v>16.027128807650982</v>
      </c>
    </row>
    <row r="641" spans="1:6">
      <c r="A641" s="96">
        <v>40287</v>
      </c>
      <c r="B641" s="95">
        <v>1284.2</v>
      </c>
      <c r="C641" s="95">
        <v>-4.514391568983811E-2</v>
      </c>
      <c r="D641" s="95">
        <v>0.3610559714906536</v>
      </c>
      <c r="E641" s="95">
        <v>2.3112038814840696</v>
      </c>
      <c r="F641" s="95">
        <v>16.008274690828284</v>
      </c>
    </row>
    <row r="642" spans="1:6">
      <c r="A642" s="96">
        <v>40288</v>
      </c>
      <c r="B642" s="95">
        <v>1285.44</v>
      </c>
      <c r="C642" s="95">
        <v>9.6558168509575104E-2</v>
      </c>
      <c r="D642" s="95">
        <v>0.45796276903360411</v>
      </c>
      <c r="E642" s="95">
        <v>2.4099937061321297</v>
      </c>
      <c r="F642" s="95">
        <v>16.37469784622072</v>
      </c>
    </row>
    <row r="643" spans="1:6">
      <c r="A643" s="96">
        <v>40290</v>
      </c>
      <c r="B643" s="95">
        <v>1286.52</v>
      </c>
      <c r="C643" s="95">
        <v>8.4017923823753726E-2</v>
      </c>
      <c r="D643" s="95">
        <v>0.54236546366777105</v>
      </c>
      <c r="E643" s="95">
        <v>2.4960364566320559</v>
      </c>
      <c r="F643" s="95">
        <v>16.234652114597559</v>
      </c>
    </row>
    <row r="644" spans="1:6">
      <c r="A644" s="96">
        <v>40291</v>
      </c>
      <c r="B644" s="95">
        <v>1286.06</v>
      </c>
      <c r="C644" s="95">
        <v>-3.5755371078571851E-2</v>
      </c>
      <c r="D644" s="95">
        <v>0.50641616780506826</v>
      </c>
      <c r="E644" s="95">
        <v>2.4593886184561597</v>
      </c>
      <c r="F644" s="95">
        <v>16.142724259692407</v>
      </c>
    </row>
    <row r="645" spans="1:6">
      <c r="A645" s="96">
        <v>40294</v>
      </c>
      <c r="B645" s="95">
        <v>1285.06</v>
      </c>
      <c r="C645" s="95">
        <v>-7.7756869819445296E-2</v>
      </c>
      <c r="D645" s="95">
        <v>0.4282655246252709</v>
      </c>
      <c r="E645" s="95">
        <v>2.3797194050303005</v>
      </c>
      <c r="F645" s="95">
        <v>15.676337417072483</v>
      </c>
    </row>
    <row r="646" spans="1:6">
      <c r="A646" s="96">
        <v>40295</v>
      </c>
      <c r="B646" s="95">
        <v>1283.3499999999999</v>
      </c>
      <c r="C646" s="95">
        <v>-0.13306771668248896</v>
      </c>
      <c r="D646" s="95">
        <v>0.29462792478782696</v>
      </c>
      <c r="E646" s="95">
        <v>2.2434850500720804</v>
      </c>
      <c r="F646" s="95">
        <v>15.456933623621282</v>
      </c>
    </row>
    <row r="647" spans="1:6">
      <c r="A647" s="96">
        <v>40296</v>
      </c>
      <c r="B647" s="95">
        <v>1280.95</v>
      </c>
      <c r="C647" s="95">
        <v>-0.18701055830442348</v>
      </c>
      <c r="D647" s="95">
        <v>0.10706638115631772</v>
      </c>
      <c r="E647" s="95">
        <v>2.0522789378500494</v>
      </c>
      <c r="F647" s="95">
        <v>15.034035598182371</v>
      </c>
    </row>
    <row r="648" spans="1:6">
      <c r="A648" s="96">
        <v>40297</v>
      </c>
      <c r="B648" s="95">
        <v>1280.27</v>
      </c>
      <c r="C648" s="95">
        <v>-5.3085600530855537E-2</v>
      </c>
      <c r="D648" s="95">
        <v>5.3923943794065288E-2</v>
      </c>
      <c r="E648" s="95">
        <v>1.9981038727204581</v>
      </c>
      <c r="F648" s="95">
        <v>14.552222112863822</v>
      </c>
    </row>
    <row r="649" spans="1:6">
      <c r="A649" s="96">
        <v>40298</v>
      </c>
      <c r="B649" s="95">
        <v>1282.19</v>
      </c>
      <c r="C649" s="95">
        <v>0.1499683660477924</v>
      </c>
      <c r="D649" s="95">
        <v>0.20397317869926823</v>
      </c>
      <c r="E649" s="95">
        <v>2.1510687624981095</v>
      </c>
      <c r="F649" s="95">
        <v>14.617358112758904</v>
      </c>
    </row>
    <row r="650" spans="1:6">
      <c r="A650" s="96">
        <v>40301</v>
      </c>
      <c r="B650" s="95">
        <v>1282.68</v>
      </c>
      <c r="C650" s="95">
        <v>3.8215865043400576E-2</v>
      </c>
      <c r="D650" s="95">
        <v>3.8215865043400576E-2</v>
      </c>
      <c r="E650" s="95">
        <v>2.1901066770767752</v>
      </c>
      <c r="F650" s="95">
        <v>14.661160127651574</v>
      </c>
    </row>
    <row r="651" spans="1:6">
      <c r="A651" s="96">
        <v>40302</v>
      </c>
      <c r="B651" s="95">
        <v>1283.96</v>
      </c>
      <c r="C651" s="95">
        <v>9.9791062462961655E-2</v>
      </c>
      <c r="D651" s="95">
        <v>0.13804506352412815</v>
      </c>
      <c r="E651" s="95">
        <v>2.2920832702618688</v>
      </c>
      <c r="F651" s="95">
        <v>14.282153983088563</v>
      </c>
    </row>
    <row r="652" spans="1:6">
      <c r="A652" s="96">
        <v>40303</v>
      </c>
      <c r="B652" s="95">
        <v>1286.06</v>
      </c>
      <c r="C652" s="95">
        <v>0.16355649708712505</v>
      </c>
      <c r="D652" s="95">
        <v>0.30182734228154651</v>
      </c>
      <c r="E652" s="95">
        <v>2.4593886184561597</v>
      </c>
      <c r="F652" s="95">
        <v>14.524114839353119</v>
      </c>
    </row>
    <row r="653" spans="1:6">
      <c r="A653" s="96">
        <v>40304</v>
      </c>
      <c r="B653" s="95">
        <v>1288.26</v>
      </c>
      <c r="C653" s="95">
        <v>0.17106511360278631</v>
      </c>
      <c r="D653" s="95">
        <v>0.47340877717030327</v>
      </c>
      <c r="E653" s="95">
        <v>2.6346608879930455</v>
      </c>
      <c r="F653" s="95">
        <v>14.372719443877235</v>
      </c>
    </row>
    <row r="654" spans="1:6">
      <c r="A654" s="96">
        <v>40305</v>
      </c>
      <c r="B654" s="95">
        <v>1284.3800000000001</v>
      </c>
      <c r="C654" s="95">
        <v>-0.30118143852948531</v>
      </c>
      <c r="D654" s="95">
        <v>0.17080151927562071</v>
      </c>
      <c r="E654" s="95">
        <v>2.3255443399007314</v>
      </c>
      <c r="F654" s="95">
        <v>13.977654920265881</v>
      </c>
    </row>
    <row r="655" spans="1:6">
      <c r="A655" s="96">
        <v>40308</v>
      </c>
      <c r="B655" s="95">
        <v>1283.53</v>
      </c>
      <c r="C655" s="95">
        <v>-6.617979102758742E-2</v>
      </c>
      <c r="D655" s="95">
        <v>0.10450869215949954</v>
      </c>
      <c r="E655" s="95">
        <v>2.2578255084887422</v>
      </c>
      <c r="F655" s="95">
        <v>13.430131853370565</v>
      </c>
    </row>
    <row r="656" spans="1:6">
      <c r="A656" s="96">
        <v>40309</v>
      </c>
      <c r="B656" s="95">
        <v>1284.77</v>
      </c>
      <c r="C656" s="95">
        <v>9.6608571673439947E-2</v>
      </c>
      <c r="D656" s="95">
        <v>0.20121822818770507</v>
      </c>
      <c r="E656" s="95">
        <v>2.3566153331368023</v>
      </c>
      <c r="F656" s="95">
        <v>13.421438282394904</v>
      </c>
    </row>
    <row r="657" spans="1:6">
      <c r="A657" s="96">
        <v>40310</v>
      </c>
      <c r="B657" s="95">
        <v>1285.8399999999999</v>
      </c>
      <c r="C657" s="95">
        <v>8.3283389244770412E-2</v>
      </c>
      <c r="D657" s="95">
        <v>0.28466919879268637</v>
      </c>
      <c r="E657" s="95">
        <v>2.4418613915024645</v>
      </c>
      <c r="F657" s="95">
        <v>13.482838659570895</v>
      </c>
    </row>
    <row r="658" spans="1:6">
      <c r="A658" s="96">
        <v>40311</v>
      </c>
      <c r="B658" s="95">
        <v>1286.52</v>
      </c>
      <c r="C658" s="95">
        <v>5.2883718036467187E-2</v>
      </c>
      <c r="D658" s="95">
        <v>0.3377034604855611</v>
      </c>
      <c r="E658" s="95">
        <v>2.4960364566320559</v>
      </c>
      <c r="F658" s="95">
        <v>13.742617675142355</v>
      </c>
    </row>
    <row r="659" spans="1:6">
      <c r="A659" s="96">
        <v>40312</v>
      </c>
      <c r="B659" s="95">
        <v>1287.46</v>
      </c>
      <c r="C659" s="95">
        <v>7.3065323508392233E-2</v>
      </c>
      <c r="D659" s="95">
        <v>0.41101552811986242</v>
      </c>
      <c r="E659" s="95">
        <v>2.5709255172523759</v>
      </c>
      <c r="F659" s="95">
        <v>13.520615102458301</v>
      </c>
    </row>
    <row r="660" spans="1:6">
      <c r="A660" s="96">
        <v>40315</v>
      </c>
      <c r="B660" s="95">
        <v>1287.6500000000001</v>
      </c>
      <c r="C660" s="95">
        <v>1.4757740046289491E-2</v>
      </c>
      <c r="D660" s="95">
        <v>0.42583392476933657</v>
      </c>
      <c r="E660" s="95">
        <v>2.5860626678032794</v>
      </c>
      <c r="F660" s="95">
        <v>13.548381407571375</v>
      </c>
    </row>
    <row r="661" spans="1:6">
      <c r="A661" s="96">
        <v>40316</v>
      </c>
      <c r="B661" s="95">
        <v>1286.81</v>
      </c>
      <c r="C661" s="95">
        <v>-6.5235118238660128E-2</v>
      </c>
      <c r="D661" s="95">
        <v>0.36032101326635146</v>
      </c>
      <c r="E661" s="95">
        <v>2.5191405285255541</v>
      </c>
      <c r="F661" s="95">
        <v>13.001975850713499</v>
      </c>
    </row>
    <row r="662" spans="1:6">
      <c r="A662" s="96">
        <v>40317</v>
      </c>
      <c r="B662" s="95">
        <v>1284.31</v>
      </c>
      <c r="C662" s="95">
        <v>-0.19427887566929591</v>
      </c>
      <c r="D662" s="95">
        <v>0.16534210998369048</v>
      </c>
      <c r="E662" s="95">
        <v>2.3199674949609062</v>
      </c>
      <c r="F662" s="95">
        <v>12.632095907109719</v>
      </c>
    </row>
    <row r="663" spans="1:6">
      <c r="A663" s="96">
        <v>40318</v>
      </c>
      <c r="B663" s="95">
        <v>1280.6099999999999</v>
      </c>
      <c r="C663" s="95">
        <v>-0.28809243874142743</v>
      </c>
      <c r="D663" s="95">
        <v>-0.123226666874654</v>
      </c>
      <c r="E663" s="95">
        <v>2.0251914052852538</v>
      </c>
      <c r="F663" s="95">
        <v>12.280040331419052</v>
      </c>
    </row>
    <row r="664" spans="1:6">
      <c r="A664" s="96">
        <v>40319</v>
      </c>
      <c r="B664" s="95">
        <v>1282.83</v>
      </c>
      <c r="C664" s="95">
        <v>0.17335488556236012</v>
      </c>
      <c r="D664" s="95">
        <v>4.9914599240352686E-2</v>
      </c>
      <c r="E664" s="95">
        <v>2.2020570590906452</v>
      </c>
      <c r="F664" s="95">
        <v>12.723741904870689</v>
      </c>
    </row>
    <row r="665" spans="1:6">
      <c r="A665" s="96">
        <v>40322</v>
      </c>
      <c r="B665" s="95">
        <v>1284.01</v>
      </c>
      <c r="C665" s="95">
        <v>9.198412884015017E-2</v>
      </c>
      <c r="D665" s="95">
        <v>0.14194464158976405</v>
      </c>
      <c r="E665" s="95">
        <v>2.2960667309331662</v>
      </c>
      <c r="F665" s="95">
        <v>12.650243020827844</v>
      </c>
    </row>
    <row r="666" spans="1:6">
      <c r="A666" s="96">
        <v>40323</v>
      </c>
      <c r="B666" s="95">
        <v>1283.01</v>
      </c>
      <c r="C666" s="95">
        <v>-7.7881013387748332E-2</v>
      </c>
      <c r="D666" s="95">
        <v>6.3953080276712981E-2</v>
      </c>
      <c r="E666" s="95">
        <v>2.216397517507307</v>
      </c>
      <c r="F666" s="95">
        <v>12.432304537567695</v>
      </c>
    </row>
    <row r="667" spans="1:6">
      <c r="A667" s="96">
        <v>40324</v>
      </c>
      <c r="B667" s="95">
        <v>1286.03</v>
      </c>
      <c r="C667" s="95">
        <v>0.23538397985984894</v>
      </c>
      <c r="D667" s="95">
        <v>0.29948759544216053</v>
      </c>
      <c r="E667" s="95">
        <v>2.4569985420533902</v>
      </c>
      <c r="F667" s="95">
        <v>12.707816621824142</v>
      </c>
    </row>
    <row r="668" spans="1:6">
      <c r="A668" s="96">
        <v>40325</v>
      </c>
      <c r="B668" s="95">
        <v>1287.83</v>
      </c>
      <c r="C668" s="95">
        <v>0.13996563066180912</v>
      </c>
      <c r="D668" s="95">
        <v>0.43987240580567466</v>
      </c>
      <c r="E668" s="95">
        <v>2.600403126219919</v>
      </c>
      <c r="F668" s="95">
        <v>12.681885395794845</v>
      </c>
    </row>
    <row r="669" spans="1:6">
      <c r="A669" s="96">
        <v>40326</v>
      </c>
      <c r="B669" s="95">
        <v>1288.6400000000001</v>
      </c>
      <c r="C669" s="95">
        <v>6.2896500314502113E-2</v>
      </c>
      <c r="D669" s="95">
        <v>0.50304557046927378</v>
      </c>
      <c r="E669" s="95">
        <v>2.6649351890948747</v>
      </c>
      <c r="F669" s="95">
        <v>12.652219143114408</v>
      </c>
    </row>
    <row r="670" spans="1:6">
      <c r="A670" s="96">
        <v>40329</v>
      </c>
      <c r="B670" s="95">
        <v>1290.73</v>
      </c>
      <c r="C670" s="95">
        <v>0.16218649118449058</v>
      </c>
      <c r="D670" s="95">
        <v>0.66604793361357828</v>
      </c>
      <c r="E670" s="95">
        <v>2.831443845154924</v>
      </c>
      <c r="F670" s="95">
        <v>12.728495445375065</v>
      </c>
    </row>
    <row r="671" spans="1:6">
      <c r="A671" s="96">
        <v>40330</v>
      </c>
      <c r="B671" s="95">
        <v>1291.78</v>
      </c>
      <c r="C671" s="95">
        <v>8.1349313954115487E-2</v>
      </c>
      <c r="D671" s="95">
        <v>8.1349313954115487E-2</v>
      </c>
      <c r="E671" s="95">
        <v>2.9150965192520584</v>
      </c>
      <c r="F671" s="95">
        <v>12.619547875818427</v>
      </c>
    </row>
    <row r="672" spans="1:6">
      <c r="A672" s="96">
        <v>40331</v>
      </c>
      <c r="B672" s="95">
        <v>1294.6600000000001</v>
      </c>
      <c r="C672" s="95">
        <v>0.22294818003065764</v>
      </c>
      <c r="D672" s="95">
        <v>0.30447886079971731</v>
      </c>
      <c r="E672" s="95">
        <v>3.1445438539185355</v>
      </c>
      <c r="F672" s="95">
        <v>12.716350339543814</v>
      </c>
    </row>
    <row r="673" spans="1:6">
      <c r="A673" s="96">
        <v>40333</v>
      </c>
      <c r="B673" s="95">
        <v>1295.92</v>
      </c>
      <c r="C673" s="95">
        <v>9.7322849242265086E-2</v>
      </c>
      <c r="D673" s="95">
        <v>0.40209803754465145</v>
      </c>
      <c r="E673" s="95">
        <v>3.2449270628351012</v>
      </c>
      <c r="F673" s="95">
        <v>12.710257614500176</v>
      </c>
    </row>
    <row r="674" spans="1:6">
      <c r="A674" s="96">
        <v>40336</v>
      </c>
      <c r="B674" s="95">
        <v>1295.78</v>
      </c>
      <c r="C674" s="95">
        <v>-1.0803135996051427E-2</v>
      </c>
      <c r="D674" s="95">
        <v>0.39125146235075015</v>
      </c>
      <c r="E674" s="95">
        <v>3.233773372955473</v>
      </c>
      <c r="F674" s="95">
        <v>12.702982439355326</v>
      </c>
    </row>
    <row r="675" spans="1:6">
      <c r="A675" s="96">
        <v>40337</v>
      </c>
      <c r="B675" s="95">
        <v>1296.0899999999999</v>
      </c>
      <c r="C675" s="95">
        <v>2.3923814227710949E-2</v>
      </c>
      <c r="D675" s="95">
        <v>0.41526887885150465</v>
      </c>
      <c r="E675" s="95">
        <v>3.2584708291174991</v>
      </c>
      <c r="F675" s="95">
        <v>12.775065911404626</v>
      </c>
    </row>
    <row r="676" spans="1:6">
      <c r="A676" s="96">
        <v>40338</v>
      </c>
      <c r="B676" s="95">
        <v>1296.0999999999999</v>
      </c>
      <c r="C676" s="95">
        <v>7.7155135831397104E-4</v>
      </c>
      <c r="D676" s="95">
        <v>0.41604363422249602</v>
      </c>
      <c r="E676" s="95">
        <v>3.2592675212517408</v>
      </c>
      <c r="F676" s="95">
        <v>12.805382211894113</v>
      </c>
    </row>
    <row r="677" spans="1:6">
      <c r="A677" s="96">
        <v>40339</v>
      </c>
      <c r="B677" s="95">
        <v>1296.07</v>
      </c>
      <c r="C677" s="95">
        <v>-2.3146362163384282E-3</v>
      </c>
      <c r="D677" s="95">
        <v>0.41371936810952192</v>
      </c>
      <c r="E677" s="95">
        <v>3.2568774448489712</v>
      </c>
      <c r="F677" s="95">
        <v>12.745857074507416</v>
      </c>
    </row>
    <row r="678" spans="1:6">
      <c r="A678" s="96">
        <v>40340</v>
      </c>
      <c r="B678" s="95">
        <v>1297.58</v>
      </c>
      <c r="C678" s="95">
        <v>0.11650605291380067</v>
      </c>
      <c r="D678" s="95">
        <v>0.53070742912924018</v>
      </c>
      <c r="E678" s="95">
        <v>3.377177957122024</v>
      </c>
      <c r="F678" s="95">
        <v>12.877212822408769</v>
      </c>
    </row>
    <row r="679" spans="1:6">
      <c r="A679" s="96">
        <v>40343</v>
      </c>
      <c r="B679" s="95">
        <v>1298.08</v>
      </c>
      <c r="C679" s="95">
        <v>3.8533269624996258E-2</v>
      </c>
      <c r="D679" s="95">
        <v>0.56944519767883062</v>
      </c>
      <c r="E679" s="95">
        <v>3.4170125638349536</v>
      </c>
      <c r="F679" s="95">
        <v>12.463828386269515</v>
      </c>
    </row>
    <row r="680" spans="1:6">
      <c r="A680" s="96">
        <v>40344</v>
      </c>
      <c r="B680" s="95">
        <v>1298.6600000000001</v>
      </c>
      <c r="C680" s="95">
        <v>4.4681375570077009E-2</v>
      </c>
      <c r="D680" s="95">
        <v>0.61438100919635197</v>
      </c>
      <c r="E680" s="95">
        <v>3.4632207076219501</v>
      </c>
      <c r="F680" s="95">
        <v>12.580404667371759</v>
      </c>
    </row>
    <row r="681" spans="1:6">
      <c r="A681" s="96">
        <v>40345</v>
      </c>
      <c r="B681" s="95">
        <v>1298.3800000000001</v>
      </c>
      <c r="C681" s="95">
        <v>-2.1560685629795628E-2</v>
      </c>
      <c r="D681" s="95">
        <v>0.59268785880859376</v>
      </c>
      <c r="E681" s="95">
        <v>3.4409133278627158</v>
      </c>
      <c r="F681" s="95">
        <v>12.5610104985739</v>
      </c>
    </row>
    <row r="682" spans="1:6">
      <c r="A682" s="96">
        <v>40346</v>
      </c>
      <c r="B682" s="95">
        <v>1298.3</v>
      </c>
      <c r="C682" s="95">
        <v>-6.1615243611368165E-3</v>
      </c>
      <c r="D682" s="95">
        <v>0.58648981584064064</v>
      </c>
      <c r="E682" s="95">
        <v>3.4345397907886266</v>
      </c>
      <c r="F682" s="95">
        <v>12.597025280777064</v>
      </c>
    </row>
    <row r="683" spans="1:6">
      <c r="A683" s="96">
        <v>40347</v>
      </c>
      <c r="B683" s="95">
        <v>1298.72</v>
      </c>
      <c r="C683" s="95">
        <v>3.2349996148806071E-2</v>
      </c>
      <c r="D683" s="95">
        <v>0.61902954142230016</v>
      </c>
      <c r="E683" s="95">
        <v>3.4680008604275114</v>
      </c>
      <c r="F683" s="95">
        <v>12.632473592007365</v>
      </c>
    </row>
    <row r="684" spans="1:6">
      <c r="A684" s="96">
        <v>40350</v>
      </c>
      <c r="B684" s="95">
        <v>1299.02</v>
      </c>
      <c r="C684" s="95">
        <v>2.3099667364778753E-2</v>
      </c>
      <c r="D684" s="95">
        <v>0.64227220255204109</v>
      </c>
      <c r="E684" s="95">
        <v>3.4919016244552514</v>
      </c>
      <c r="F684" s="95">
        <v>12.565748996975756</v>
      </c>
    </row>
    <row r="685" spans="1:6">
      <c r="A685" s="96">
        <v>40351</v>
      </c>
      <c r="B685" s="95">
        <v>1300.3499999999999</v>
      </c>
      <c r="C685" s="95">
        <v>0.10238487475173752</v>
      </c>
      <c r="D685" s="95">
        <v>0.74531466689391479</v>
      </c>
      <c r="E685" s="95">
        <v>3.5978616783116424</v>
      </c>
      <c r="F685" s="95">
        <v>12.849195948936455</v>
      </c>
    </row>
    <row r="686" spans="1:6">
      <c r="A686" s="96">
        <v>40352</v>
      </c>
      <c r="B686" s="95">
        <v>1300.3800000000001</v>
      </c>
      <c r="C686" s="95">
        <v>2.307071173168751E-3</v>
      </c>
      <c r="D686" s="95">
        <v>0.74763893300691109</v>
      </c>
      <c r="E686" s="95">
        <v>3.6002517547144341</v>
      </c>
      <c r="F686" s="95">
        <v>12.600661552049619</v>
      </c>
    </row>
    <row r="687" spans="1:6">
      <c r="A687" s="96">
        <v>40353</v>
      </c>
      <c r="B687" s="95">
        <v>1298.99</v>
      </c>
      <c r="C687" s="95">
        <v>-0.10689183161846083</v>
      </c>
      <c r="D687" s="95">
        <v>0.639947936439067</v>
      </c>
      <c r="E687" s="95">
        <v>3.4895115480524819</v>
      </c>
      <c r="F687" s="95">
        <v>12.417027978987626</v>
      </c>
    </row>
    <row r="688" spans="1:6">
      <c r="A688" s="96">
        <v>40354</v>
      </c>
      <c r="B688" s="95">
        <v>1299.99</v>
      </c>
      <c r="C688" s="95">
        <v>7.6982886704279885E-2</v>
      </c>
      <c r="D688" s="95">
        <v>0.71742347353822566</v>
      </c>
      <c r="E688" s="95">
        <v>3.5691807614783411</v>
      </c>
      <c r="F688" s="95">
        <v>12.426705872178513</v>
      </c>
    </row>
    <row r="689" spans="1:6">
      <c r="A689" s="96">
        <v>40357</v>
      </c>
      <c r="B689" s="95">
        <v>1300.96</v>
      </c>
      <c r="C689" s="95">
        <v>7.4615958584289821E-2</v>
      </c>
      <c r="D689" s="95">
        <v>0.79257474452441024</v>
      </c>
      <c r="E689" s="95">
        <v>3.6464598985014307</v>
      </c>
      <c r="F689" s="95">
        <v>12.411433311443698</v>
      </c>
    </row>
    <row r="690" spans="1:6">
      <c r="A690" s="96">
        <v>40358</v>
      </c>
      <c r="B690" s="95">
        <v>1300.01</v>
      </c>
      <c r="C690" s="95">
        <v>-7.3022998401184314E-2</v>
      </c>
      <c r="D690" s="95">
        <v>0.71897298428020839</v>
      </c>
      <c r="E690" s="95">
        <v>3.5707741457468467</v>
      </c>
      <c r="F690" s="95">
        <v>12.211058746353176</v>
      </c>
    </row>
    <row r="691" spans="1:6">
      <c r="A691" s="96">
        <v>40359</v>
      </c>
      <c r="B691" s="95">
        <v>1301.73</v>
      </c>
      <c r="C691" s="95">
        <v>0.13230667456405332</v>
      </c>
      <c r="D691" s="95">
        <v>0.85223090809076751</v>
      </c>
      <c r="E691" s="95">
        <v>3.7078051928393307</v>
      </c>
      <c r="F691" s="95">
        <v>12.260685087446976</v>
      </c>
    </row>
    <row r="692" spans="1:6">
      <c r="A692" s="96">
        <v>40360</v>
      </c>
      <c r="B692" s="95">
        <v>1301.24</v>
      </c>
      <c r="C692" s="95">
        <v>-3.7642214591349088E-2</v>
      </c>
      <c r="D692" s="95">
        <v>-3.7642214591349088E-2</v>
      </c>
      <c r="E692" s="95">
        <v>3.6687672782606651</v>
      </c>
      <c r="F692" s="95">
        <v>11.962554099517298</v>
      </c>
    </row>
    <row r="693" spans="1:6">
      <c r="A693" s="96">
        <v>40361</v>
      </c>
      <c r="B693" s="95">
        <v>1301.1400000000001</v>
      </c>
      <c r="C693" s="95">
        <v>-7.6849774061638065E-3</v>
      </c>
      <c r="D693" s="95">
        <v>-4.5324299201821017E-2</v>
      </c>
      <c r="E693" s="95">
        <v>3.6608003569180703</v>
      </c>
      <c r="F693" s="95">
        <v>11.875016121682158</v>
      </c>
    </row>
    <row r="694" spans="1:6">
      <c r="A694" s="96">
        <v>40364</v>
      </c>
      <c r="B694" s="95">
        <v>1301.31</v>
      </c>
      <c r="C694" s="95">
        <v>1.3065465668549159E-2</v>
      </c>
      <c r="D694" s="95">
        <v>-3.2264755364019848E-2</v>
      </c>
      <c r="E694" s="95">
        <v>3.6743441232004681</v>
      </c>
      <c r="F694" s="95">
        <v>11.746470648851016</v>
      </c>
    </row>
    <row r="695" spans="1:6">
      <c r="A695" s="96">
        <v>40365</v>
      </c>
      <c r="B695" s="95">
        <v>1302.8499999999999</v>
      </c>
      <c r="C695" s="95">
        <v>0.11834228585041462</v>
      </c>
      <c r="D695" s="95">
        <v>8.6039347637356656E-2</v>
      </c>
      <c r="E695" s="95">
        <v>3.7970347118762682</v>
      </c>
      <c r="F695" s="95">
        <v>11.771215812772361</v>
      </c>
    </row>
    <row r="696" spans="1:6">
      <c r="A696" s="96">
        <v>40366</v>
      </c>
      <c r="B696" s="95">
        <v>1303.6500000000001</v>
      </c>
      <c r="C696" s="95">
        <v>6.1403845415841651E-2</v>
      </c>
      <c r="D696" s="95">
        <v>0.1474960245212209</v>
      </c>
      <c r="E696" s="95">
        <v>3.8607700826169822</v>
      </c>
      <c r="F696" s="95">
        <v>11.943566668956528</v>
      </c>
    </row>
    <row r="697" spans="1:6">
      <c r="A697" s="96">
        <v>40367</v>
      </c>
      <c r="B697" s="95">
        <v>1304.52</v>
      </c>
      <c r="C697" s="95">
        <v>6.673570360142822E-2</v>
      </c>
      <c r="D697" s="95">
        <v>0.21433016063239219</v>
      </c>
      <c r="E697" s="95">
        <v>3.9300822982974548</v>
      </c>
      <c r="F697" s="95">
        <v>12.005769775648446</v>
      </c>
    </row>
    <row r="698" spans="1:6">
      <c r="A698" s="96">
        <v>40368</v>
      </c>
      <c r="B698" s="95">
        <v>1304.99</v>
      </c>
      <c r="C698" s="95">
        <v>3.6028577561086905E-2</v>
      </c>
      <c r="D698" s="95">
        <v>0.25043595830165355</v>
      </c>
      <c r="E698" s="95">
        <v>3.9675268286076149</v>
      </c>
      <c r="F698" s="95">
        <v>12.033618928246437</v>
      </c>
    </row>
    <row r="699" spans="1:6">
      <c r="A699" s="96">
        <v>40371</v>
      </c>
      <c r="B699" s="95">
        <v>1304.94</v>
      </c>
      <c r="C699" s="95">
        <v>-3.8314469842593013E-3</v>
      </c>
      <c r="D699" s="95">
        <v>0.24659491599641203</v>
      </c>
      <c r="E699" s="95">
        <v>3.9635433679363175</v>
      </c>
      <c r="F699" s="95">
        <v>11.844011142061284</v>
      </c>
    </row>
    <row r="700" spans="1:6">
      <c r="A700" s="96">
        <v>40372</v>
      </c>
      <c r="B700" s="95">
        <v>1304.8800000000001</v>
      </c>
      <c r="C700" s="95">
        <v>-4.5979125476991456E-3</v>
      </c>
      <c r="D700" s="95">
        <v>0.24198566523012666</v>
      </c>
      <c r="E700" s="95">
        <v>3.9587632151307783</v>
      </c>
      <c r="F700" s="95">
        <v>11.726830604835946</v>
      </c>
    </row>
    <row r="701" spans="1:6">
      <c r="A701" s="96">
        <v>40373</v>
      </c>
      <c r="B701" s="95">
        <v>1306.93</v>
      </c>
      <c r="C701" s="95">
        <v>0.15710256881857898</v>
      </c>
      <c r="D701" s="95">
        <v>0.39946839974496218</v>
      </c>
      <c r="E701" s="95">
        <v>4.1220851026537719</v>
      </c>
      <c r="F701" s="95">
        <v>11.92727335011905</v>
      </c>
    </row>
    <row r="702" spans="1:6">
      <c r="A702" s="96">
        <v>40374</v>
      </c>
      <c r="B702" s="95">
        <v>1307.33</v>
      </c>
      <c r="C702" s="95">
        <v>3.0606076836536822E-2</v>
      </c>
      <c r="D702" s="95">
        <v>0.4301967381868721</v>
      </c>
      <c r="E702" s="95">
        <v>4.1539527880241067</v>
      </c>
      <c r="F702" s="95">
        <v>11.684151175505741</v>
      </c>
    </row>
    <row r="703" spans="1:6">
      <c r="A703" s="96">
        <v>40375</v>
      </c>
      <c r="B703" s="95">
        <v>1307.42</v>
      </c>
      <c r="C703" s="95">
        <v>6.8842602862329016E-3</v>
      </c>
      <c r="D703" s="95">
        <v>0.43711061433631127</v>
      </c>
      <c r="E703" s="95">
        <v>4.1611230172324598</v>
      </c>
      <c r="F703" s="95">
        <v>11.608888281843566</v>
      </c>
    </row>
    <row r="704" spans="1:6">
      <c r="A704" s="96">
        <v>40378</v>
      </c>
      <c r="B704" s="95">
        <v>1308.96</v>
      </c>
      <c r="C704" s="95">
        <v>0.11778923375809214</v>
      </c>
      <c r="D704" s="95">
        <v>0.55541471733768777</v>
      </c>
      <c r="E704" s="95">
        <v>4.2838136059082599</v>
      </c>
      <c r="F704" s="95">
        <v>11.654568252966335</v>
      </c>
    </row>
    <row r="705" spans="1:6">
      <c r="A705" s="96">
        <v>40379</v>
      </c>
      <c r="B705" s="95">
        <v>1308.69</v>
      </c>
      <c r="C705" s="95">
        <v>-2.0627062706268795E-2</v>
      </c>
      <c r="D705" s="95">
        <v>0.53467308888941467</v>
      </c>
      <c r="E705" s="95">
        <v>4.2623029182832894</v>
      </c>
      <c r="F705" s="95">
        <v>11.462299103150485</v>
      </c>
    </row>
    <row r="706" spans="1:6">
      <c r="A706" s="96">
        <v>40380</v>
      </c>
      <c r="B706" s="95">
        <v>1309.6500000000001</v>
      </c>
      <c r="C706" s="95">
        <v>7.3355798546637097E-2</v>
      </c>
      <c r="D706" s="95">
        <v>0.60842110115000292</v>
      </c>
      <c r="E706" s="95">
        <v>4.3387853631721152</v>
      </c>
      <c r="F706" s="95">
        <v>11.556414930407687</v>
      </c>
    </row>
    <row r="707" spans="1:6">
      <c r="A707" s="96">
        <v>40381</v>
      </c>
      <c r="B707" s="95">
        <v>1311.25</v>
      </c>
      <c r="C707" s="95">
        <v>0.12217004543197962</v>
      </c>
      <c r="D707" s="95">
        <v>0.731334454917687</v>
      </c>
      <c r="E707" s="95">
        <v>4.4662561046534766</v>
      </c>
      <c r="F707" s="95">
        <v>11.657512666581527</v>
      </c>
    </row>
    <row r="708" spans="1:6">
      <c r="A708" s="96">
        <v>40382</v>
      </c>
      <c r="B708" s="95">
        <v>1311.91</v>
      </c>
      <c r="C708" s="95">
        <v>5.0333651096279297E-2</v>
      </c>
      <c r="D708" s="95">
        <v>0.78203621334684836</v>
      </c>
      <c r="E708" s="95">
        <v>4.5188377855145401</v>
      </c>
      <c r="F708" s="95">
        <v>11.57215267383318</v>
      </c>
    </row>
    <row r="709" spans="1:6">
      <c r="A709" s="96">
        <v>40385</v>
      </c>
      <c r="B709" s="95">
        <v>1312.24</v>
      </c>
      <c r="C709" s="95">
        <v>2.5154164538720991E-2</v>
      </c>
      <c r="D709" s="95">
        <v>0.80738709256142904</v>
      </c>
      <c r="E709" s="95">
        <v>4.5451286259450718</v>
      </c>
      <c r="F709" s="95">
        <v>11.48359910625536</v>
      </c>
    </row>
    <row r="710" spans="1:6">
      <c r="A710" s="96">
        <v>40386</v>
      </c>
      <c r="B710" s="95">
        <v>1312.88</v>
      </c>
      <c r="C710" s="95">
        <v>4.877156617693057E-2</v>
      </c>
      <c r="D710" s="95">
        <v>0.85655243406852488</v>
      </c>
      <c r="E710" s="95">
        <v>4.5961169225376297</v>
      </c>
      <c r="F710" s="95">
        <v>11.44140091164514</v>
      </c>
    </row>
    <row r="711" spans="1:6">
      <c r="A711" s="96">
        <v>40387</v>
      </c>
      <c r="B711" s="95">
        <v>1312.93</v>
      </c>
      <c r="C711" s="95">
        <v>3.8084211809064072E-3</v>
      </c>
      <c r="D711" s="95">
        <v>0.86039347637374419</v>
      </c>
      <c r="E711" s="95">
        <v>4.6001003832089271</v>
      </c>
      <c r="F711" s="95">
        <v>11.347349316869204</v>
      </c>
    </row>
    <row r="712" spans="1:6">
      <c r="A712" s="96">
        <v>40388</v>
      </c>
      <c r="B712" s="95">
        <v>1312.96</v>
      </c>
      <c r="C712" s="95">
        <v>2.2849656874379676E-3</v>
      </c>
      <c r="D712" s="95">
        <v>0.86269810175689798</v>
      </c>
      <c r="E712" s="95">
        <v>4.6024904596116967</v>
      </c>
      <c r="F712" s="95">
        <v>11.367838906136019</v>
      </c>
    </row>
    <row r="713" spans="1:6">
      <c r="A713" s="96">
        <v>40389</v>
      </c>
      <c r="B713" s="95">
        <v>1314.63</v>
      </c>
      <c r="C713" s="95">
        <v>0.1271935169388394</v>
      </c>
      <c r="D713" s="95">
        <v>0.99098891475191131</v>
      </c>
      <c r="E713" s="95">
        <v>4.7355380460328833</v>
      </c>
      <c r="F713" s="95">
        <v>11.322528198353821</v>
      </c>
    </row>
    <row r="714" spans="1:6">
      <c r="A714" s="96">
        <v>40392</v>
      </c>
      <c r="B714" s="95">
        <v>1315.45</v>
      </c>
      <c r="C714" s="95">
        <v>6.2374964819000844E-2</v>
      </c>
      <c r="D714" s="95">
        <v>6.2374964819000844E-2</v>
      </c>
      <c r="E714" s="95">
        <v>4.8008668010420807</v>
      </c>
      <c r="F714" s="95">
        <v>11.184833322063703</v>
      </c>
    </row>
    <row r="715" spans="1:6">
      <c r="A715" s="96">
        <v>40393</v>
      </c>
      <c r="B715" s="95">
        <v>1315.45</v>
      </c>
      <c r="C715" s="95">
        <v>0</v>
      </c>
      <c r="D715" s="95">
        <v>6.2374964819000844E-2</v>
      </c>
      <c r="E715" s="95">
        <v>4.8008668010420807</v>
      </c>
      <c r="F715" s="95">
        <v>10.91390460451429</v>
      </c>
    </row>
    <row r="716" spans="1:6">
      <c r="A716" s="96">
        <v>40394</v>
      </c>
      <c r="B716" s="95">
        <v>1316.84</v>
      </c>
      <c r="C716" s="95">
        <v>0.10566726215361921</v>
      </c>
      <c r="D716" s="95">
        <v>0.16810813689021042</v>
      </c>
      <c r="E716" s="95">
        <v>4.9116070077040108</v>
      </c>
      <c r="F716" s="95">
        <v>10.94878211123187</v>
      </c>
    </row>
    <row r="717" spans="1:6">
      <c r="A717" s="96">
        <v>40395</v>
      </c>
      <c r="B717" s="95">
        <v>1317.61</v>
      </c>
      <c r="C717" s="95">
        <v>5.8473314905382878E-2</v>
      </c>
      <c r="D717" s="95">
        <v>0.22667975019585729</v>
      </c>
      <c r="E717" s="95">
        <v>4.9729523020419109</v>
      </c>
      <c r="F717" s="95">
        <v>10.833431469860866</v>
      </c>
    </row>
    <row r="718" spans="1:6">
      <c r="A718" s="96">
        <v>40396</v>
      </c>
      <c r="B718" s="95">
        <v>1317.7</v>
      </c>
      <c r="C718" s="95">
        <v>6.830549252057061E-3</v>
      </c>
      <c r="D718" s="95">
        <v>0.23352578291990778</v>
      </c>
      <c r="E718" s="95">
        <v>4.9801225312502417</v>
      </c>
      <c r="F718" s="95">
        <v>10.835408115200851</v>
      </c>
    </row>
    <row r="719" spans="1:6">
      <c r="A719" s="96">
        <v>40399</v>
      </c>
      <c r="B719" s="95">
        <v>1317.18</v>
      </c>
      <c r="C719" s="95">
        <v>-3.9462700159365038E-2</v>
      </c>
      <c r="D719" s="95">
        <v>0.19397092718103082</v>
      </c>
      <c r="E719" s="95">
        <v>4.9386945402688065</v>
      </c>
      <c r="F719" s="95">
        <v>10.641836554695971</v>
      </c>
    </row>
    <row r="720" spans="1:6">
      <c r="A720" s="96">
        <v>40400</v>
      </c>
      <c r="B720" s="95">
        <v>1316.95</v>
      </c>
      <c r="C720" s="95">
        <v>-1.7461546637509429E-2</v>
      </c>
      <c r="D720" s="95">
        <v>0.17647551021959806</v>
      </c>
      <c r="E720" s="95">
        <v>4.9203706211808473</v>
      </c>
      <c r="F720" s="95">
        <v>10.599291197070727</v>
      </c>
    </row>
    <row r="721" spans="1:6">
      <c r="A721" s="96">
        <v>40401</v>
      </c>
      <c r="B721" s="95">
        <v>1317.92</v>
      </c>
      <c r="C721" s="95">
        <v>7.3655036258024609E-2</v>
      </c>
      <c r="D721" s="95">
        <v>0.25026052957866085</v>
      </c>
      <c r="E721" s="95">
        <v>4.997649758203937</v>
      </c>
      <c r="F721" s="95">
        <v>10.758887301453912</v>
      </c>
    </row>
    <row r="722" spans="1:6">
      <c r="A722" s="96">
        <v>40402</v>
      </c>
      <c r="B722" s="95">
        <v>1319.93</v>
      </c>
      <c r="C722" s="95">
        <v>0.15251305086803058</v>
      </c>
      <c r="D722" s="95">
        <v>0.40315526041547756</v>
      </c>
      <c r="E722" s="95">
        <v>5.1577848771898971</v>
      </c>
      <c r="F722" s="95">
        <v>10.856072631375602</v>
      </c>
    </row>
    <row r="723" spans="1:6">
      <c r="A723" s="96">
        <v>40403</v>
      </c>
      <c r="B723" s="95">
        <v>1321.45</v>
      </c>
      <c r="C723" s="95">
        <v>0.11515762199509894</v>
      </c>
      <c r="D723" s="95">
        <v>0.51877714642141193</v>
      </c>
      <c r="E723" s="95">
        <v>5.2788820815972137</v>
      </c>
      <c r="F723" s="95">
        <v>11.013567438148453</v>
      </c>
    </row>
    <row r="724" spans="1:6">
      <c r="A724" s="96">
        <v>40406</v>
      </c>
      <c r="B724" s="95">
        <v>1321.77</v>
      </c>
      <c r="C724" s="95">
        <v>2.4215823527184988E-2</v>
      </c>
      <c r="D724" s="95">
        <v>0.54311859610687296</v>
      </c>
      <c r="E724" s="95">
        <v>5.3043762298934816</v>
      </c>
      <c r="F724" s="95">
        <v>11.049779458097042</v>
      </c>
    </row>
    <row r="725" spans="1:6">
      <c r="A725" s="96">
        <v>40407</v>
      </c>
      <c r="B725" s="95">
        <v>1322.42</v>
      </c>
      <c r="C725" s="95">
        <v>4.9176483049251374E-2</v>
      </c>
      <c r="D725" s="95">
        <v>0.59256216578047471</v>
      </c>
      <c r="E725" s="95">
        <v>5.3561612186202812</v>
      </c>
      <c r="F725" s="95">
        <v>11.308256247527515</v>
      </c>
    </row>
    <row r="726" spans="1:6">
      <c r="A726" s="96">
        <v>40408</v>
      </c>
      <c r="B726" s="95">
        <v>1321.9</v>
      </c>
      <c r="C726" s="95">
        <v>-3.9321849336815262E-2</v>
      </c>
      <c r="D726" s="95">
        <v>0.55300731004159775</v>
      </c>
      <c r="E726" s="95">
        <v>5.3147332276388459</v>
      </c>
      <c r="F726" s="95">
        <v>11.070966440922913</v>
      </c>
    </row>
    <row r="727" spans="1:6">
      <c r="A727" s="96">
        <v>40409</v>
      </c>
      <c r="B727" s="95">
        <v>1323.48</v>
      </c>
      <c r="C727" s="95">
        <v>0.1195249262425202</v>
      </c>
      <c r="D727" s="95">
        <v>0.67319321786356578</v>
      </c>
      <c r="E727" s="95">
        <v>5.4406105848517017</v>
      </c>
      <c r="F727" s="95">
        <v>11.106633758122197</v>
      </c>
    </row>
    <row r="728" spans="1:6">
      <c r="A728" s="96">
        <v>40410</v>
      </c>
      <c r="B728" s="95">
        <v>1324.4</v>
      </c>
      <c r="C728" s="95">
        <v>6.9513706289492383E-2</v>
      </c>
      <c r="D728" s="95">
        <v>0.74317488570927459</v>
      </c>
      <c r="E728" s="95">
        <v>5.5139062612034939</v>
      </c>
      <c r="F728" s="95">
        <v>11.036587410711295</v>
      </c>
    </row>
    <row r="729" spans="1:6">
      <c r="A729" s="96">
        <v>40413</v>
      </c>
      <c r="B729" s="95">
        <v>1324.18</v>
      </c>
      <c r="C729" s="95">
        <v>-1.6611295681068228E-2</v>
      </c>
      <c r="D729" s="95">
        <v>0.72644013905052152</v>
      </c>
      <c r="E729" s="95">
        <v>5.4963790342497987</v>
      </c>
      <c r="F729" s="95">
        <v>10.84807339756737</v>
      </c>
    </row>
    <row r="730" spans="1:6">
      <c r="A730" s="96">
        <v>40414</v>
      </c>
      <c r="B730" s="95">
        <v>1322.38</v>
      </c>
      <c r="C730" s="95">
        <v>-0.13593318128954923</v>
      </c>
      <c r="D730" s="95">
        <v>0.58951948456980041</v>
      </c>
      <c r="E730" s="95">
        <v>5.3529744500832477</v>
      </c>
      <c r="F730" s="95">
        <v>10.642748372630063</v>
      </c>
    </row>
    <row r="731" spans="1:6">
      <c r="A731" s="96">
        <v>40415</v>
      </c>
      <c r="B731" s="95">
        <v>1323.97</v>
      </c>
      <c r="C731" s="95">
        <v>0.12023775314204954</v>
      </c>
      <c r="D731" s="95">
        <v>0.71046606269444812</v>
      </c>
      <c r="E731" s="95">
        <v>5.4796484994303674</v>
      </c>
      <c r="F731" s="95">
        <v>10.73872095551951</v>
      </c>
    </row>
    <row r="732" spans="1:6">
      <c r="A732" s="96">
        <v>40416</v>
      </c>
      <c r="B732" s="95">
        <v>1324.5</v>
      </c>
      <c r="C732" s="95">
        <v>4.0031118529881837E-2</v>
      </c>
      <c r="D732" s="95">
        <v>0.75078158873598255</v>
      </c>
      <c r="E732" s="95">
        <v>5.5218731825460665</v>
      </c>
      <c r="F732" s="95">
        <v>10.696018453515199</v>
      </c>
    </row>
    <row r="733" spans="1:6">
      <c r="A733" s="96">
        <v>40417</v>
      </c>
      <c r="B733" s="95">
        <v>1325.92</v>
      </c>
      <c r="C733" s="95">
        <v>0.10721026802567035</v>
      </c>
      <c r="D733" s="95">
        <v>0.85879677171523117</v>
      </c>
      <c r="E733" s="95">
        <v>5.6350034656107884</v>
      </c>
      <c r="F733" s="95">
        <v>10.737879483860201</v>
      </c>
    </row>
    <row r="734" spans="1:6">
      <c r="A734" s="96">
        <v>40420</v>
      </c>
      <c r="B734" s="95">
        <v>1327.08</v>
      </c>
      <c r="C734" s="95">
        <v>8.7486424520322181E-2</v>
      </c>
      <c r="D734" s="95">
        <v>0.9470345268250302</v>
      </c>
      <c r="E734" s="95">
        <v>5.7274197531847593</v>
      </c>
      <c r="F734" s="95">
        <v>10.788496055432661</v>
      </c>
    </row>
    <row r="735" spans="1:6">
      <c r="A735" s="96">
        <v>40421</v>
      </c>
      <c r="B735" s="95">
        <v>1327.78</v>
      </c>
      <c r="C735" s="95">
        <v>5.2747385236773248E-2</v>
      </c>
      <c r="D735" s="95">
        <v>1.0002814480119859</v>
      </c>
      <c r="E735" s="95">
        <v>5.7831882025828785</v>
      </c>
      <c r="F735" s="95">
        <v>10.872850856317374</v>
      </c>
    </row>
    <row r="736" spans="1:6">
      <c r="A736" s="96">
        <v>40422</v>
      </c>
      <c r="B736" s="95">
        <v>1326.92</v>
      </c>
      <c r="C736" s="95">
        <v>-6.476976607570073E-2</v>
      </c>
      <c r="D736" s="95">
        <v>-6.476976607570073E-2</v>
      </c>
      <c r="E736" s="95">
        <v>5.7146726790366476</v>
      </c>
      <c r="F736" s="95">
        <v>10.906613842849143</v>
      </c>
    </row>
    <row r="737" spans="1:6">
      <c r="A737" s="96">
        <v>40423</v>
      </c>
      <c r="B737" s="95">
        <v>1326.54</v>
      </c>
      <c r="C737" s="95">
        <v>-2.8637747565796179E-2</v>
      </c>
      <c r="D737" s="95">
        <v>-9.3388965039387095E-2</v>
      </c>
      <c r="E737" s="95">
        <v>5.6843983779347962</v>
      </c>
      <c r="F737" s="95">
        <v>10.784109035334577</v>
      </c>
    </row>
    <row r="738" spans="1:6">
      <c r="A738" s="96">
        <v>40424</v>
      </c>
      <c r="B738" s="95">
        <v>1327.12</v>
      </c>
      <c r="C738" s="95">
        <v>4.3722767500398163E-2</v>
      </c>
      <c r="D738" s="95">
        <v>-4.9707029779033629E-2</v>
      </c>
      <c r="E738" s="95">
        <v>5.7306065217217927</v>
      </c>
      <c r="F738" s="95">
        <v>10.71142552055524</v>
      </c>
    </row>
    <row r="739" spans="1:6">
      <c r="A739" s="96">
        <v>40427</v>
      </c>
      <c r="B739" s="95">
        <v>1327.19</v>
      </c>
      <c r="C739" s="95">
        <v>5.2745795406705653E-3</v>
      </c>
      <c r="D739" s="95">
        <v>-4.4435072075188486E-2</v>
      </c>
      <c r="E739" s="95">
        <v>5.736183366661618</v>
      </c>
      <c r="F739" s="95">
        <v>10.45925161462149</v>
      </c>
    </row>
    <row r="740" spans="1:6">
      <c r="A740" s="96">
        <v>40429</v>
      </c>
      <c r="B740" s="95">
        <v>1328.45</v>
      </c>
      <c r="C740" s="95">
        <v>9.4937424181917862E-2</v>
      </c>
      <c r="D740" s="95">
        <v>5.0460166593868649E-2</v>
      </c>
      <c r="E740" s="95">
        <v>5.8365665755782059</v>
      </c>
      <c r="F740" s="95">
        <v>10.327215347562513</v>
      </c>
    </row>
    <row r="741" spans="1:6">
      <c r="A741" s="96">
        <v>40430</v>
      </c>
      <c r="B741" s="95">
        <v>1330.22</v>
      </c>
      <c r="C741" s="95">
        <v>0.13323798411681853</v>
      </c>
      <c r="D741" s="95">
        <v>0.18376538281945631</v>
      </c>
      <c r="E741" s="95">
        <v>5.9775810833419651</v>
      </c>
      <c r="F741" s="95">
        <v>10.418274937536843</v>
      </c>
    </row>
    <row r="742" spans="1:6">
      <c r="A742" s="96">
        <v>40431</v>
      </c>
      <c r="B742" s="95">
        <v>1330.29</v>
      </c>
      <c r="C742" s="95">
        <v>5.2622874411767384E-3</v>
      </c>
      <c r="D742" s="95">
        <v>0.18903734052326815</v>
      </c>
      <c r="E742" s="95">
        <v>5.9831579282817682</v>
      </c>
      <c r="F742" s="95">
        <v>10.246550366717756</v>
      </c>
    </row>
    <row r="743" spans="1:6">
      <c r="A743" s="96">
        <v>40434</v>
      </c>
      <c r="B743" s="95">
        <v>1330.69</v>
      </c>
      <c r="C743" s="95">
        <v>3.0068631651758437E-2</v>
      </c>
      <c r="D743" s="95">
        <v>0.21916281311664676</v>
      </c>
      <c r="E743" s="95">
        <v>6.0150256136521252</v>
      </c>
      <c r="F743" s="95">
        <v>10.239501611313173</v>
      </c>
    </row>
    <row r="744" spans="1:6">
      <c r="A744" s="96">
        <v>40435</v>
      </c>
      <c r="B744" s="95">
        <v>1330.51</v>
      </c>
      <c r="C744" s="95">
        <v>-1.3526816914533057E-2</v>
      </c>
      <c r="D744" s="95">
        <v>0.20560635044961639</v>
      </c>
      <c r="E744" s="95">
        <v>6.0006851552354634</v>
      </c>
      <c r="F744" s="95">
        <v>10.075037435986523</v>
      </c>
    </row>
    <row r="745" spans="1:6">
      <c r="A745" s="96">
        <v>40436</v>
      </c>
      <c r="B745" s="95">
        <v>1333.95</v>
      </c>
      <c r="C745" s="95">
        <v>0.25854747427678237</v>
      </c>
      <c r="D745" s="95">
        <v>0.46468541475244152</v>
      </c>
      <c r="E745" s="95">
        <v>6.2747472494204093</v>
      </c>
      <c r="F745" s="95">
        <v>10.2510909812219</v>
      </c>
    </row>
    <row r="746" spans="1:6">
      <c r="A746" s="96">
        <v>40437</v>
      </c>
      <c r="B746" s="95">
        <v>1334.05</v>
      </c>
      <c r="C746" s="95">
        <v>7.4965328535459008E-3</v>
      </c>
      <c r="D746" s="95">
        <v>0.47221678290076952</v>
      </c>
      <c r="E746" s="95">
        <v>6.2827141707629819</v>
      </c>
      <c r="F746" s="95">
        <v>10.118286049179925</v>
      </c>
    </row>
    <row r="747" spans="1:6">
      <c r="A747" s="96">
        <v>40438</v>
      </c>
      <c r="B747" s="95">
        <v>1333.65</v>
      </c>
      <c r="C747" s="95">
        <v>-2.9983883662521027E-2</v>
      </c>
      <c r="D747" s="95">
        <v>0.44209131030743531</v>
      </c>
      <c r="E747" s="95">
        <v>6.2508464853926471</v>
      </c>
      <c r="F747" s="95">
        <v>10.095264826310935</v>
      </c>
    </row>
    <row r="748" spans="1:6">
      <c r="A748" s="96">
        <v>40441</v>
      </c>
      <c r="B748" s="95">
        <v>1334.79</v>
      </c>
      <c r="C748" s="95">
        <v>8.5479698571577778E-2</v>
      </c>
      <c r="D748" s="95">
        <v>0.52794890719847221</v>
      </c>
      <c r="E748" s="95">
        <v>6.3416693886981124</v>
      </c>
      <c r="F748" s="95">
        <v>10.072156021935431</v>
      </c>
    </row>
    <row r="749" spans="1:6">
      <c r="A749" s="96">
        <v>40442</v>
      </c>
      <c r="B749" s="95">
        <v>1334.11</v>
      </c>
      <c r="C749" s="95">
        <v>-5.0944343304948347E-2</v>
      </c>
      <c r="D749" s="95">
        <v>0.47673560378977964</v>
      </c>
      <c r="E749" s="95">
        <v>6.287494323568521</v>
      </c>
      <c r="F749" s="95">
        <v>9.9698308549572836</v>
      </c>
    </row>
    <row r="750" spans="1:6">
      <c r="A750" s="96">
        <v>40443</v>
      </c>
      <c r="B750" s="95">
        <v>1333.46</v>
      </c>
      <c r="C750" s="95">
        <v>-4.8721619656544313E-2</v>
      </c>
      <c r="D750" s="95">
        <v>0.42778171082560323</v>
      </c>
      <c r="E750" s="95">
        <v>6.2357093348417436</v>
      </c>
      <c r="F750" s="95">
        <v>9.8248186003607287</v>
      </c>
    </row>
    <row r="751" spans="1:6">
      <c r="A751" s="96">
        <v>40444</v>
      </c>
      <c r="B751" s="95">
        <v>1333.8</v>
      </c>
      <c r="C751" s="95">
        <v>2.549757773011585E-2</v>
      </c>
      <c r="D751" s="95">
        <v>0.45338836252992731</v>
      </c>
      <c r="E751" s="95">
        <v>6.2627968674065171</v>
      </c>
      <c r="F751" s="95">
        <v>9.8564404141236786</v>
      </c>
    </row>
    <row r="752" spans="1:6">
      <c r="A752" s="96">
        <v>40445</v>
      </c>
      <c r="B752" s="95">
        <v>1333.49</v>
      </c>
      <c r="C752" s="95">
        <v>-2.3241865347123358E-2</v>
      </c>
      <c r="D752" s="95">
        <v>0.43004112127009719</v>
      </c>
      <c r="E752" s="95">
        <v>6.2380994112445132</v>
      </c>
      <c r="F752" s="95">
        <v>9.9042297168100859</v>
      </c>
    </row>
    <row r="753" spans="1:6">
      <c r="A753" s="96">
        <v>40448</v>
      </c>
      <c r="B753" s="95">
        <v>1335.51</v>
      </c>
      <c r="C753" s="95">
        <v>0.15148220084140185</v>
      </c>
      <c r="D753" s="95">
        <v>0.58217475786650486</v>
      </c>
      <c r="E753" s="95">
        <v>6.3990312223647372</v>
      </c>
      <c r="F753" s="95">
        <v>10.036252780753063</v>
      </c>
    </row>
    <row r="754" spans="1:6">
      <c r="A754" s="96">
        <v>40449</v>
      </c>
      <c r="B754" s="95">
        <v>1335.56</v>
      </c>
      <c r="C754" s="95">
        <v>3.7438881026696791E-3</v>
      </c>
      <c r="D754" s="95">
        <v>0.58594044194069106</v>
      </c>
      <c r="E754" s="95">
        <v>6.4030146830360346</v>
      </c>
      <c r="F754" s="95">
        <v>9.9117782605833149</v>
      </c>
    </row>
    <row r="755" spans="1:6">
      <c r="A755" s="96">
        <v>40450</v>
      </c>
      <c r="B755" s="95">
        <v>1337.07</v>
      </c>
      <c r="C755" s="95">
        <v>0.11306118781635455</v>
      </c>
      <c r="D755" s="95">
        <v>0.6996641009805904</v>
      </c>
      <c r="E755" s="95">
        <v>6.5233151953090651</v>
      </c>
      <c r="F755" s="95">
        <v>10.03695138711722</v>
      </c>
    </row>
    <row r="756" spans="1:6">
      <c r="A756" s="96">
        <v>40451</v>
      </c>
      <c r="B756" s="95">
        <v>1338.09</v>
      </c>
      <c r="C756" s="95">
        <v>7.6286207902342973E-2</v>
      </c>
      <c r="D756" s="95">
        <v>0.77648405609362925</v>
      </c>
      <c r="E756" s="95">
        <v>6.60457779300343</v>
      </c>
      <c r="F756" s="95">
        <v>9.963430168056874</v>
      </c>
    </row>
    <row r="757" spans="1:6">
      <c r="A757" s="96">
        <v>40452</v>
      </c>
      <c r="B757" s="95">
        <v>1338.73</v>
      </c>
      <c r="C757" s="95">
        <v>4.7829368727070332E-2</v>
      </c>
      <c r="D757" s="95">
        <v>4.7829368727070332E-2</v>
      </c>
      <c r="E757" s="95">
        <v>6.6555660895959878</v>
      </c>
      <c r="F757" s="95">
        <v>10.081159086610803</v>
      </c>
    </row>
    <row r="758" spans="1:6">
      <c r="A758" s="96">
        <v>40455</v>
      </c>
      <c r="B758" s="95">
        <v>1339.88</v>
      </c>
      <c r="C758" s="95">
        <v>8.5902310398666692E-2</v>
      </c>
      <c r="D758" s="95">
        <v>0.13377276565853524</v>
      </c>
      <c r="E758" s="95">
        <v>6.7471856850357392</v>
      </c>
      <c r="F758" s="95">
        <v>10.053553241121005</v>
      </c>
    </row>
    <row r="759" spans="1:6">
      <c r="A759" s="96">
        <v>40456</v>
      </c>
      <c r="B759" s="95">
        <v>1340.74</v>
      </c>
      <c r="C759" s="95">
        <v>6.418485237482674E-2</v>
      </c>
      <c r="D759" s="95">
        <v>0.19804347988552351</v>
      </c>
      <c r="E759" s="95">
        <v>6.8157012085819701</v>
      </c>
      <c r="F759" s="95">
        <v>9.888614774319926</v>
      </c>
    </row>
    <row r="760" spans="1:6">
      <c r="A760" s="96">
        <v>40457</v>
      </c>
      <c r="B760" s="95">
        <v>1341.88</v>
      </c>
      <c r="C760" s="95">
        <v>8.5027671286019846E-2</v>
      </c>
      <c r="D760" s="95">
        <v>0.28323954293061337</v>
      </c>
      <c r="E760" s="95">
        <v>6.9065241118874576</v>
      </c>
      <c r="F760" s="95">
        <v>9.8658894037891631</v>
      </c>
    </row>
    <row r="761" spans="1:6">
      <c r="A761" s="96">
        <v>40458</v>
      </c>
      <c r="B761" s="95">
        <v>1342.07</v>
      </c>
      <c r="C761" s="95">
        <v>1.4159239276234636E-2</v>
      </c>
      <c r="D761" s="95">
        <v>0.29743888677145058</v>
      </c>
      <c r="E761" s="95">
        <v>6.9216612624383389</v>
      </c>
      <c r="F761" s="95">
        <v>9.796943517245893</v>
      </c>
    </row>
    <row r="762" spans="1:6">
      <c r="A762" s="96">
        <v>40459</v>
      </c>
      <c r="B762" s="95">
        <v>1344.5</v>
      </c>
      <c r="C762" s="95">
        <v>0.18106358088625374</v>
      </c>
      <c r="D762" s="95">
        <v>0.47904102115703395</v>
      </c>
      <c r="E762" s="95">
        <v>7.1152574510631839</v>
      </c>
      <c r="F762" s="95">
        <v>9.8851702014629552</v>
      </c>
    </row>
    <row r="763" spans="1:6">
      <c r="A763" s="96">
        <v>40462</v>
      </c>
      <c r="B763" s="95">
        <v>1345.66</v>
      </c>
      <c r="C763" s="95">
        <v>8.6277426552627823E-2</v>
      </c>
      <c r="D763" s="95">
        <v>0.5657317519748517</v>
      </c>
      <c r="E763" s="95">
        <v>7.207673738637177</v>
      </c>
      <c r="F763" s="95">
        <v>9.9287651537431252</v>
      </c>
    </row>
    <row r="764" spans="1:6">
      <c r="A764" s="96">
        <v>40464</v>
      </c>
      <c r="B764" s="95">
        <v>1346.83</v>
      </c>
      <c r="C764" s="95">
        <v>8.6946182542391171E-2</v>
      </c>
      <c r="D764" s="95">
        <v>0.65316981667900009</v>
      </c>
      <c r="E764" s="95">
        <v>7.3008867183454118</v>
      </c>
      <c r="F764" s="95">
        <v>9.9453061224489723</v>
      </c>
    </row>
    <row r="765" spans="1:6">
      <c r="A765" s="96">
        <v>40465</v>
      </c>
      <c r="B765" s="95">
        <v>1348.6</v>
      </c>
      <c r="C765" s="95">
        <v>0.13141970404579872</v>
      </c>
      <c r="D765" s="95">
        <v>0.78544791456478524</v>
      </c>
      <c r="E765" s="95">
        <v>7.4419012261091932</v>
      </c>
      <c r="F765" s="95">
        <v>10.036798603121767</v>
      </c>
    </row>
    <row r="766" spans="1:6">
      <c r="A766" s="96">
        <v>40466</v>
      </c>
      <c r="B766" s="95">
        <v>1350.21</v>
      </c>
      <c r="C766" s="95">
        <v>0.11938306391814368</v>
      </c>
      <c r="D766" s="95">
        <v>0.90576867026881391</v>
      </c>
      <c r="E766" s="95">
        <v>7.5701686597248186</v>
      </c>
      <c r="F766" s="95">
        <v>10.035287310422403</v>
      </c>
    </row>
    <row r="767" spans="1:6">
      <c r="A767" s="96">
        <v>40469</v>
      </c>
      <c r="B767" s="95">
        <v>1349.4</v>
      </c>
      <c r="C767" s="95">
        <v>-5.9990668118292678E-2</v>
      </c>
      <c r="D767" s="95">
        <v>0.84523462547363426</v>
      </c>
      <c r="E767" s="95">
        <v>7.505636596849885</v>
      </c>
      <c r="F767" s="95">
        <v>9.982720959801771</v>
      </c>
    </row>
    <row r="768" spans="1:6">
      <c r="A768" s="96">
        <v>40470</v>
      </c>
      <c r="B768" s="95">
        <v>1348.61</v>
      </c>
      <c r="C768" s="95">
        <v>-5.8544538313343164E-2</v>
      </c>
      <c r="D768" s="95">
        <v>0.78619524845116029</v>
      </c>
      <c r="E768" s="95">
        <v>7.442697918243435</v>
      </c>
      <c r="F768" s="95">
        <v>9.8565505331497771</v>
      </c>
    </row>
    <row r="769" spans="1:6">
      <c r="A769" s="96">
        <v>40471</v>
      </c>
      <c r="B769" s="95">
        <v>1350.59</v>
      </c>
      <c r="C769" s="95">
        <v>0.14681783465939624</v>
      </c>
      <c r="D769" s="95">
        <v>0.93416735795051054</v>
      </c>
      <c r="E769" s="95">
        <v>7.6004429608266255</v>
      </c>
      <c r="F769" s="95">
        <v>10.209060939387005</v>
      </c>
    </row>
    <row r="770" spans="1:6">
      <c r="A770" s="96">
        <v>40472</v>
      </c>
      <c r="B770" s="95">
        <v>1352.06</v>
      </c>
      <c r="C770" s="95">
        <v>0.10884132120037027</v>
      </c>
      <c r="D770" s="95">
        <v>1.0440254392454884</v>
      </c>
      <c r="E770" s="95">
        <v>7.7175567045626448</v>
      </c>
      <c r="F770" s="95">
        <v>10.202218617805991</v>
      </c>
    </row>
    <row r="771" spans="1:6">
      <c r="A771" s="96">
        <v>40473</v>
      </c>
      <c r="B771" s="95">
        <v>1352.35</v>
      </c>
      <c r="C771" s="95">
        <v>2.1448752274300098E-2</v>
      </c>
      <c r="D771" s="95">
        <v>1.0656981219499428</v>
      </c>
      <c r="E771" s="95">
        <v>7.740660776456143</v>
      </c>
      <c r="F771" s="95">
        <v>10.214177438020556</v>
      </c>
    </row>
    <row r="772" spans="1:6">
      <c r="A772" s="96">
        <v>40476</v>
      </c>
      <c r="B772" s="95">
        <v>1352.87</v>
      </c>
      <c r="C772" s="95">
        <v>3.8451584279219908E-2</v>
      </c>
      <c r="D772" s="95">
        <v>1.1045594840406903</v>
      </c>
      <c r="E772" s="95">
        <v>7.7820887674375783</v>
      </c>
      <c r="F772" s="95">
        <v>10.271834372580191</v>
      </c>
    </row>
    <row r="773" spans="1:6">
      <c r="A773" s="96">
        <v>40477</v>
      </c>
      <c r="B773" s="95">
        <v>1355.81</v>
      </c>
      <c r="C773" s="95">
        <v>0.21731578052583966</v>
      </c>
      <c r="D773" s="95">
        <v>1.324275646630646</v>
      </c>
      <c r="E773" s="95">
        <v>8.0163162549096167</v>
      </c>
      <c r="F773" s="95">
        <v>10.513274047749089</v>
      </c>
    </row>
    <row r="774" spans="1:6">
      <c r="A774" s="96">
        <v>40478</v>
      </c>
      <c r="B774" s="95">
        <v>1355.25</v>
      </c>
      <c r="C774" s="95">
        <v>-4.1303722497987305E-2</v>
      </c>
      <c r="D774" s="95">
        <v>1.282424948994465</v>
      </c>
      <c r="E774" s="95">
        <v>7.9717014953911258</v>
      </c>
      <c r="F774" s="95">
        <v>10.540611083016582</v>
      </c>
    </row>
    <row r="775" spans="1:6">
      <c r="A775" s="96">
        <v>40479</v>
      </c>
      <c r="B775" s="95">
        <v>1354.94</v>
      </c>
      <c r="C775" s="95">
        <v>-2.2874008485518349E-2</v>
      </c>
      <c r="D775" s="95">
        <v>1.2592575985173049</v>
      </c>
      <c r="E775" s="95">
        <v>7.9470040392291219</v>
      </c>
      <c r="F775" s="95">
        <v>10.680531616824185</v>
      </c>
    </row>
    <row r="776" spans="1:6">
      <c r="A776" s="96">
        <v>40480</v>
      </c>
      <c r="B776" s="95">
        <v>1357.52</v>
      </c>
      <c r="C776" s="95">
        <v>0.19041433569013666</v>
      </c>
      <c r="D776" s="95">
        <v>1.4520697411982697</v>
      </c>
      <c r="E776" s="95">
        <v>8.1525506098678147</v>
      </c>
      <c r="F776" s="95">
        <v>10.598567739097131</v>
      </c>
    </row>
    <row r="777" spans="1:6">
      <c r="A777" s="96">
        <v>40483</v>
      </c>
      <c r="B777" s="95">
        <v>1360.31</v>
      </c>
      <c r="C777" s="95">
        <v>0.20552183393245382</v>
      </c>
      <c r="D777" s="95">
        <v>0.20552183393245382</v>
      </c>
      <c r="E777" s="95">
        <v>8.37482771532596</v>
      </c>
      <c r="F777" s="95">
        <v>10.867421371345664</v>
      </c>
    </row>
    <row r="778" spans="1:6">
      <c r="A778" s="96">
        <v>40485</v>
      </c>
      <c r="B778" s="95">
        <v>1361.28</v>
      </c>
      <c r="C778" s="95">
        <v>7.1307275547494164E-2</v>
      </c>
      <c r="D778" s="95">
        <v>0.27697566150037822</v>
      </c>
      <c r="E778" s="95">
        <v>8.4521068523490506</v>
      </c>
      <c r="F778" s="95">
        <v>10.82273637592197</v>
      </c>
    </row>
    <row r="779" spans="1:6">
      <c r="A779" s="96">
        <v>40486</v>
      </c>
      <c r="B779" s="95">
        <v>1364.72</v>
      </c>
      <c r="C779" s="95">
        <v>0.25270333803479872</v>
      </c>
      <c r="D779" s="95">
        <v>0.53037892627734173</v>
      </c>
      <c r="E779" s="95">
        <v>8.7261689465339956</v>
      </c>
      <c r="F779" s="95">
        <v>11.002480784090451</v>
      </c>
    </row>
    <row r="780" spans="1:6">
      <c r="A780" s="96">
        <v>40487</v>
      </c>
      <c r="B780" s="95">
        <v>1365.3</v>
      </c>
      <c r="C780" s="95">
        <v>4.2499560349362753E-2</v>
      </c>
      <c r="D780" s="95">
        <v>0.57310389533855588</v>
      </c>
      <c r="E780" s="95">
        <v>8.7723770903209708</v>
      </c>
      <c r="F780" s="95">
        <v>10.938668053433865</v>
      </c>
    </row>
    <row r="781" spans="1:6">
      <c r="A781" s="96">
        <v>40490</v>
      </c>
      <c r="B781" s="95">
        <v>1366.21</v>
      </c>
      <c r="C781" s="95">
        <v>6.6652017871526859E-2</v>
      </c>
      <c r="D781" s="95">
        <v>0.6401378985208428</v>
      </c>
      <c r="E781" s="95">
        <v>8.8448760745385222</v>
      </c>
      <c r="F781" s="95">
        <v>10.990064422834767</v>
      </c>
    </row>
    <row r="782" spans="1:6">
      <c r="A782" s="96">
        <v>40491</v>
      </c>
      <c r="B782" s="95">
        <v>1367.05</v>
      </c>
      <c r="C782" s="95">
        <v>6.1483959274188926E-2</v>
      </c>
      <c r="D782" s="95">
        <v>0.70201543991985638</v>
      </c>
      <c r="E782" s="95">
        <v>8.9117982138162244</v>
      </c>
      <c r="F782" s="95">
        <v>10.877252745470178</v>
      </c>
    </row>
    <row r="783" spans="1:6">
      <c r="A783" s="96">
        <v>40492</v>
      </c>
      <c r="B783" s="95">
        <v>1367.39</v>
      </c>
      <c r="C783" s="95">
        <v>2.4871072747889578E-2</v>
      </c>
      <c r="D783" s="95">
        <v>0.72706111143852059</v>
      </c>
      <c r="E783" s="95">
        <v>8.9388857463810201</v>
      </c>
      <c r="F783" s="95">
        <v>10.899432278994325</v>
      </c>
    </row>
    <row r="784" spans="1:6">
      <c r="A784" s="96">
        <v>40493</v>
      </c>
      <c r="B784" s="95">
        <v>1368.68</v>
      </c>
      <c r="C784" s="95">
        <v>9.4340312566276729E-2</v>
      </c>
      <c r="D784" s="95">
        <v>0.8220873357298597</v>
      </c>
      <c r="E784" s="95">
        <v>9.0416590317003767</v>
      </c>
      <c r="F784" s="95">
        <v>10.965356769334299</v>
      </c>
    </row>
    <row r="785" spans="1:6">
      <c r="A785" s="96">
        <v>40494</v>
      </c>
      <c r="B785" s="95">
        <v>1367.92</v>
      </c>
      <c r="C785" s="95">
        <v>-5.5527953941025832E-2</v>
      </c>
      <c r="D785" s="95">
        <v>0.7661028935117109</v>
      </c>
      <c r="E785" s="95">
        <v>8.9811104294967414</v>
      </c>
      <c r="F785" s="95">
        <v>10.926223260189104</v>
      </c>
    </row>
    <row r="786" spans="1:6">
      <c r="A786" s="96">
        <v>40498</v>
      </c>
      <c r="B786" s="95">
        <v>1367.6</v>
      </c>
      <c r="C786" s="95">
        <v>-2.3393180887787413E-2</v>
      </c>
      <c r="D786" s="95">
        <v>0.74253049678825178</v>
      </c>
      <c r="E786" s="95">
        <v>8.9556162812004523</v>
      </c>
      <c r="F786" s="95">
        <v>10.777206269490902</v>
      </c>
    </row>
    <row r="787" spans="1:6">
      <c r="A787" s="96">
        <v>40499</v>
      </c>
      <c r="B787" s="95">
        <v>1367.55</v>
      </c>
      <c r="C787" s="95">
        <v>-3.6560397777107845E-3</v>
      </c>
      <c r="D787" s="95">
        <v>0.73884730980022795</v>
      </c>
      <c r="E787" s="95">
        <v>8.951632820529154</v>
      </c>
      <c r="F787" s="95">
        <v>10.712175060515051</v>
      </c>
    </row>
    <row r="788" spans="1:6">
      <c r="A788" s="96">
        <v>40500</v>
      </c>
      <c r="B788" s="95">
        <v>1369.65</v>
      </c>
      <c r="C788" s="95">
        <v>0.15355928485247805</v>
      </c>
      <c r="D788" s="95">
        <v>0.8935411632977841</v>
      </c>
      <c r="E788" s="95">
        <v>9.1189381687234672</v>
      </c>
      <c r="F788" s="95">
        <v>10.839112736807177</v>
      </c>
    </row>
    <row r="789" spans="1:6">
      <c r="A789" s="96">
        <v>40501</v>
      </c>
      <c r="B789" s="95">
        <v>1370.41</v>
      </c>
      <c r="C789" s="95">
        <v>5.5488628481725755E-2</v>
      </c>
      <c r="D789" s="95">
        <v>0.94952560551595511</v>
      </c>
      <c r="E789" s="95">
        <v>9.1794867709271024</v>
      </c>
      <c r="F789" s="95">
        <v>10.851277239415658</v>
      </c>
    </row>
    <row r="790" spans="1:6">
      <c r="A790" s="96">
        <v>40504</v>
      </c>
      <c r="B790" s="95">
        <v>1369.5</v>
      </c>
      <c r="C790" s="95">
        <v>-6.6403485088406544E-2</v>
      </c>
      <c r="D790" s="95">
        <v>0.88249160233366819</v>
      </c>
      <c r="E790" s="95">
        <v>9.1069877867095741</v>
      </c>
      <c r="F790" s="95">
        <v>10.757062329658961</v>
      </c>
    </row>
    <row r="791" spans="1:6">
      <c r="A791" s="96">
        <v>40505</v>
      </c>
      <c r="B791" s="95">
        <v>1368.04</v>
      </c>
      <c r="C791" s="95">
        <v>-0.10660825118656847</v>
      </c>
      <c r="D791" s="95">
        <v>0.77494254228298587</v>
      </c>
      <c r="E791" s="95">
        <v>8.9906707351078197</v>
      </c>
      <c r="F791" s="95">
        <v>10.591582997849681</v>
      </c>
    </row>
    <row r="792" spans="1:6">
      <c r="A792" s="96">
        <v>40506</v>
      </c>
      <c r="B792" s="95">
        <v>1370.6</v>
      </c>
      <c r="C792" s="95">
        <v>0.18712903131485881</v>
      </c>
      <c r="D792" s="95">
        <v>0.9635217160704812</v>
      </c>
      <c r="E792" s="95">
        <v>9.1946239214780068</v>
      </c>
      <c r="F792" s="95">
        <v>10.767191704987189</v>
      </c>
    </row>
    <row r="793" spans="1:6">
      <c r="A793" s="96">
        <v>40507</v>
      </c>
      <c r="B793" s="95">
        <v>1371</v>
      </c>
      <c r="C793" s="95">
        <v>2.918429884721796E-2</v>
      </c>
      <c r="D793" s="95">
        <v>0.9929872119747829</v>
      </c>
      <c r="E793" s="95">
        <v>9.2264916068483629</v>
      </c>
      <c r="F793" s="95">
        <v>10.735978288963555</v>
      </c>
    </row>
    <row r="794" spans="1:6">
      <c r="A794" s="96">
        <v>40508</v>
      </c>
      <c r="B794" s="95">
        <v>1369.9</v>
      </c>
      <c r="C794" s="95">
        <v>-8.0233406272789409E-2</v>
      </c>
      <c r="D794" s="95">
        <v>0.91195709823796989</v>
      </c>
      <c r="E794" s="95">
        <v>9.138855472079932</v>
      </c>
      <c r="F794" s="95">
        <v>10.641769105270814</v>
      </c>
    </row>
    <row r="795" spans="1:6">
      <c r="A795" s="96">
        <v>40511</v>
      </c>
      <c r="B795" s="95">
        <v>1369.04</v>
      </c>
      <c r="C795" s="95">
        <v>-6.2778304985777744E-2</v>
      </c>
      <c r="D795" s="95">
        <v>0.84860628204372901</v>
      </c>
      <c r="E795" s="95">
        <v>9.0703399485336789</v>
      </c>
      <c r="F795" s="95">
        <v>10.497344589904589</v>
      </c>
    </row>
    <row r="796" spans="1:6">
      <c r="A796" s="96">
        <v>40512</v>
      </c>
      <c r="B796" s="95">
        <v>1370.67</v>
      </c>
      <c r="C796" s="95">
        <v>0.11906153216854065</v>
      </c>
      <c r="D796" s="95">
        <v>0.96867817785373234</v>
      </c>
      <c r="E796" s="95">
        <v>9.2002007664178329</v>
      </c>
      <c r="F796" s="95">
        <v>10.44972159324411</v>
      </c>
    </row>
    <row r="797" spans="1:6">
      <c r="A797" s="96">
        <v>40513</v>
      </c>
      <c r="B797" s="95">
        <v>1371.16</v>
      </c>
      <c r="C797" s="95">
        <v>3.574894029927389E-2</v>
      </c>
      <c r="D797" s="95">
        <v>3.574894029927389E-2</v>
      </c>
      <c r="E797" s="95">
        <v>9.2392386809964968</v>
      </c>
      <c r="F797" s="95">
        <v>10.407356410689994</v>
      </c>
    </row>
    <row r="798" spans="1:6">
      <c r="A798" s="96">
        <v>40514</v>
      </c>
      <c r="B798" s="95">
        <v>1371.58</v>
      </c>
      <c r="C798" s="95">
        <v>3.063099857054663E-2</v>
      </c>
      <c r="D798" s="95">
        <v>6.6390889127210251E-2</v>
      </c>
      <c r="E798" s="95">
        <v>9.2726997506353612</v>
      </c>
      <c r="F798" s="95">
        <v>10.378960413967375</v>
      </c>
    </row>
    <row r="799" spans="1:6">
      <c r="A799" s="96">
        <v>40515</v>
      </c>
      <c r="B799" s="95">
        <v>1371.34</v>
      </c>
      <c r="C799" s="95">
        <v>-1.7498067921672966E-2</v>
      </c>
      <c r="D799" s="95">
        <v>4.8881204082662499E-2</v>
      </c>
      <c r="E799" s="95">
        <v>9.2535791394131373</v>
      </c>
      <c r="F799" s="95">
        <v>10.346325919727061</v>
      </c>
    </row>
    <row r="800" spans="1:6">
      <c r="A800" s="96">
        <v>40518</v>
      </c>
      <c r="B800" s="95">
        <v>1371.52</v>
      </c>
      <c r="C800" s="95">
        <v>1.3125847711004113E-2</v>
      </c>
      <c r="D800" s="95">
        <v>6.2013467866073313E-2</v>
      </c>
      <c r="E800" s="95">
        <v>9.267919597829799</v>
      </c>
      <c r="F800" s="95">
        <v>10.286265680283059</v>
      </c>
    </row>
    <row r="801" spans="1:6">
      <c r="A801" s="96">
        <v>40519</v>
      </c>
      <c r="B801" s="95">
        <v>1372.35</v>
      </c>
      <c r="C801" s="95">
        <v>6.0516798880061451E-2</v>
      </c>
      <c r="D801" s="95">
        <v>0.12256779531176765</v>
      </c>
      <c r="E801" s="95">
        <v>9.3340450449732604</v>
      </c>
      <c r="F801" s="95">
        <v>10.287381262355954</v>
      </c>
    </row>
    <row r="802" spans="1:6">
      <c r="A802" s="96">
        <v>40520</v>
      </c>
      <c r="B802" s="95">
        <v>1371.64</v>
      </c>
      <c r="C802" s="95">
        <v>-5.1736073159169838E-2</v>
      </c>
      <c r="D802" s="95">
        <v>7.0768310388347189E-2</v>
      </c>
      <c r="E802" s="95">
        <v>9.2774799034409217</v>
      </c>
      <c r="F802" s="95">
        <v>10.223236527860369</v>
      </c>
    </row>
    <row r="803" spans="1:6">
      <c r="A803" s="96">
        <v>40521</v>
      </c>
      <c r="B803" s="95">
        <v>1372.22</v>
      </c>
      <c r="C803" s="95">
        <v>4.2285147706389026E-2</v>
      </c>
      <c r="D803" s="95">
        <v>0.11308338257931538</v>
      </c>
      <c r="E803" s="95">
        <v>9.3236880472279182</v>
      </c>
      <c r="F803" s="95">
        <v>10.307073954983913</v>
      </c>
    </row>
    <row r="804" spans="1:6">
      <c r="A804" s="96">
        <v>40522</v>
      </c>
      <c r="B804" s="95">
        <v>1374.89</v>
      </c>
      <c r="C804" s="95">
        <v>0.19457521388699384</v>
      </c>
      <c r="D804" s="95">
        <v>0.3078786286998314</v>
      </c>
      <c r="E804" s="95">
        <v>9.536404847074941</v>
      </c>
      <c r="F804" s="95">
        <v>10.403668104036701</v>
      </c>
    </row>
    <row r="805" spans="1:6">
      <c r="A805" s="96">
        <v>40525</v>
      </c>
      <c r="B805" s="95">
        <v>1375.19</v>
      </c>
      <c r="C805" s="95">
        <v>2.1819927412369822E-2</v>
      </c>
      <c r="D805" s="95">
        <v>0.32976573500551609</v>
      </c>
      <c r="E805" s="95">
        <v>9.560305611102704</v>
      </c>
      <c r="F805" s="95">
        <v>10.303754622091388</v>
      </c>
    </row>
    <row r="806" spans="1:6">
      <c r="A806" s="96">
        <v>40526</v>
      </c>
      <c r="B806" s="95">
        <v>1376.71</v>
      </c>
      <c r="C806" s="95">
        <v>0.11053018128404091</v>
      </c>
      <c r="D806" s="95">
        <v>0.4406604069542519</v>
      </c>
      <c r="E806" s="95">
        <v>9.6814028155099976</v>
      </c>
      <c r="F806" s="95">
        <v>10.378750220483312</v>
      </c>
    </row>
    <row r="807" spans="1:6">
      <c r="A807" s="96">
        <v>40527</v>
      </c>
      <c r="B807" s="95">
        <v>1376.8</v>
      </c>
      <c r="C807" s="95">
        <v>6.5373244909849859E-3</v>
      </c>
      <c r="D807" s="95">
        <v>0.44722653884594621</v>
      </c>
      <c r="E807" s="95">
        <v>9.6885730447183285</v>
      </c>
      <c r="F807" s="95">
        <v>10.279864793425485</v>
      </c>
    </row>
    <row r="808" spans="1:6">
      <c r="A808" s="96">
        <v>40528</v>
      </c>
      <c r="B808" s="95">
        <v>1378.08</v>
      </c>
      <c r="C808" s="95">
        <v>9.2969203951187573E-2</v>
      </c>
      <c r="D808" s="95">
        <v>0.54061152575017868</v>
      </c>
      <c r="E808" s="95">
        <v>9.7905496379034229</v>
      </c>
      <c r="F808" s="95">
        <v>10.305523760735745</v>
      </c>
    </row>
    <row r="809" spans="1:6">
      <c r="A809" s="96">
        <v>40529</v>
      </c>
      <c r="B809" s="95">
        <v>1380.07</v>
      </c>
      <c r="C809" s="95">
        <v>0.14440380819691345</v>
      </c>
      <c r="D809" s="95">
        <v>0.6857959975778094</v>
      </c>
      <c r="E809" s="95">
        <v>9.9490913726208774</v>
      </c>
      <c r="F809" s="95">
        <v>10.392352917649861</v>
      </c>
    </row>
    <row r="810" spans="1:6">
      <c r="A810" s="96">
        <v>40532</v>
      </c>
      <c r="B810" s="95">
        <v>1380.17</v>
      </c>
      <c r="C810" s="95">
        <v>7.2460092604087478E-3</v>
      </c>
      <c r="D810" s="95">
        <v>0.6930916996797265</v>
      </c>
      <c r="E810" s="95">
        <v>9.9570582939634722</v>
      </c>
      <c r="F810" s="95">
        <v>10.360626899088455</v>
      </c>
    </row>
    <row r="811" spans="1:6">
      <c r="A811" s="96">
        <v>40533</v>
      </c>
      <c r="B811" s="95">
        <v>1380.4</v>
      </c>
      <c r="C811" s="95">
        <v>1.666461377947126E-2</v>
      </c>
      <c r="D811" s="95">
        <v>0.70987181451407366</v>
      </c>
      <c r="E811" s="95">
        <v>9.9753822130514092</v>
      </c>
      <c r="F811" s="95">
        <v>10.330495943731766</v>
      </c>
    </row>
    <row r="812" spans="1:6">
      <c r="A812" s="96">
        <v>40534</v>
      </c>
      <c r="B812" s="95">
        <v>1380.14</v>
      </c>
      <c r="C812" s="95">
        <v>-1.8835120255000781E-2</v>
      </c>
      <c r="D812" s="95">
        <v>0.69090298904914693</v>
      </c>
      <c r="E812" s="95">
        <v>9.9546682175606804</v>
      </c>
      <c r="F812" s="95">
        <v>10.211936818232648</v>
      </c>
    </row>
    <row r="813" spans="1:6">
      <c r="A813" s="96">
        <v>40535</v>
      </c>
      <c r="B813" s="95">
        <v>1381.09</v>
      </c>
      <c r="C813" s="95">
        <v>6.8833596591644231E-2</v>
      </c>
      <c r="D813" s="95">
        <v>0.76021215901711514</v>
      </c>
      <c r="E813" s="95">
        <v>10.030353970315243</v>
      </c>
      <c r="F813" s="95">
        <v>10.290441851736487</v>
      </c>
    </row>
    <row r="814" spans="1:6">
      <c r="A814" s="96">
        <v>40536</v>
      </c>
      <c r="B814" s="95">
        <v>1381.42</v>
      </c>
      <c r="C814" s="95">
        <v>2.3894170546467919E-2</v>
      </c>
      <c r="D814" s="95">
        <v>0.7842879759533572</v>
      </c>
      <c r="E814" s="95">
        <v>10.056644810745773</v>
      </c>
      <c r="F814" s="95">
        <v>10.291252834286091</v>
      </c>
    </row>
    <row r="815" spans="1:6">
      <c r="A815" s="96">
        <v>40539</v>
      </c>
      <c r="B815" s="95">
        <v>1381.85</v>
      </c>
      <c r="C815" s="95">
        <v>3.1127390655982801E-2</v>
      </c>
      <c r="D815" s="95">
        <v>0.81565949499149415</v>
      </c>
      <c r="E815" s="95">
        <v>10.0909025725189</v>
      </c>
      <c r="F815" s="95">
        <v>10.325583623415181</v>
      </c>
    </row>
    <row r="816" spans="1:6">
      <c r="A816" s="96">
        <v>40540</v>
      </c>
      <c r="B816" s="95">
        <v>1383.41</v>
      </c>
      <c r="C816" s="95">
        <v>0.11289213735210524</v>
      </c>
      <c r="D816" s="95">
        <v>0.92947244778101012</v>
      </c>
      <c r="E816" s="95">
        <v>10.215186545463229</v>
      </c>
      <c r="F816" s="95">
        <v>10.414870861667147</v>
      </c>
    </row>
    <row r="817" spans="1:6">
      <c r="A817" s="96">
        <v>40541</v>
      </c>
      <c r="B817" s="95">
        <v>1384.69</v>
      </c>
      <c r="C817" s="95">
        <v>9.2524992590781174E-2</v>
      </c>
      <c r="D817" s="95">
        <v>1.0228574346852204</v>
      </c>
      <c r="E817" s="95">
        <v>10.317163138648322</v>
      </c>
      <c r="F817" s="95">
        <v>10.496748194549731</v>
      </c>
    </row>
    <row r="818" spans="1:6">
      <c r="A818" s="96">
        <v>40542</v>
      </c>
      <c r="B818" s="95">
        <v>1385.54</v>
      </c>
      <c r="C818" s="95">
        <v>6.1385580888129176E-2</v>
      </c>
      <c r="D818" s="95">
        <v>1.0848709025512937</v>
      </c>
      <c r="E818" s="95">
        <v>10.384881970060311</v>
      </c>
      <c r="F818" s="95">
        <v>10.417430388422243</v>
      </c>
    </row>
    <row r="819" spans="1:6">
      <c r="A819" s="96">
        <v>40543</v>
      </c>
      <c r="B819" s="95">
        <v>1385.93</v>
      </c>
      <c r="C819" s="95">
        <v>2.8147870144490383E-2</v>
      </c>
      <c r="D819" s="95">
        <v>1.1133241407486949</v>
      </c>
      <c r="E819" s="95">
        <v>10.415952963296405</v>
      </c>
      <c r="F819" s="95">
        <v>10.415952963296405</v>
      </c>
    </row>
    <row r="820" spans="1:6">
      <c r="A820" s="96">
        <v>40546</v>
      </c>
      <c r="B820" s="95">
        <v>1386.16</v>
      </c>
      <c r="C820" s="95">
        <v>1.6595354743742519E-2</v>
      </c>
      <c r="D820" s="95">
        <v>1.6595354743742519E-2</v>
      </c>
      <c r="E820" s="95">
        <v>1.6595354743742519E-2</v>
      </c>
      <c r="F820" s="95">
        <v>10.434276882384342</v>
      </c>
    </row>
    <row r="821" spans="1:6">
      <c r="A821" s="96">
        <v>40547</v>
      </c>
      <c r="B821" s="95">
        <v>1386.83</v>
      </c>
      <c r="C821" s="95">
        <v>4.8334968546193124E-2</v>
      </c>
      <c r="D821" s="95">
        <v>6.4938344649423385E-2</v>
      </c>
      <c r="E821" s="95">
        <v>6.4938344649423385E-2</v>
      </c>
      <c r="F821" s="95">
        <v>10.38915554281985</v>
      </c>
    </row>
    <row r="822" spans="1:6">
      <c r="A822" s="96">
        <v>40548</v>
      </c>
      <c r="B822" s="95">
        <v>1389.29</v>
      </c>
      <c r="C822" s="95">
        <v>0.17738295248876934</v>
      </c>
      <c r="D822" s="95">
        <v>0.24243648669124429</v>
      </c>
      <c r="E822" s="95">
        <v>0.24243648669124429</v>
      </c>
      <c r="F822" s="95">
        <v>10.454845403445724</v>
      </c>
    </row>
    <row r="823" spans="1:6">
      <c r="A823" s="96">
        <v>40549</v>
      </c>
      <c r="B823" s="95">
        <v>1390.1</v>
      </c>
      <c r="C823" s="95">
        <v>5.8303162046802193E-2</v>
      </c>
      <c r="D823" s="95">
        <v>0.30088099687572978</v>
      </c>
      <c r="E823" s="95">
        <v>0.30088099687572978</v>
      </c>
      <c r="F823" s="95">
        <v>10.342035703796594</v>
      </c>
    </row>
    <row r="824" spans="1:6">
      <c r="A824" s="96">
        <v>40550</v>
      </c>
      <c r="B824" s="95">
        <v>1389.55</v>
      </c>
      <c r="C824" s="95">
        <v>-3.9565498884963635E-2</v>
      </c>
      <c r="D824" s="95">
        <v>0.26119645292330684</v>
      </c>
      <c r="E824" s="95">
        <v>0.26119645292330684</v>
      </c>
      <c r="F824" s="95">
        <v>10.191668715256586</v>
      </c>
    </row>
    <row r="825" spans="1:6">
      <c r="A825" s="96">
        <v>40553</v>
      </c>
      <c r="B825" s="95">
        <v>1389.96</v>
      </c>
      <c r="C825" s="95">
        <v>2.9505955165354258E-2</v>
      </c>
      <c r="D825" s="95">
        <v>0.29077947659694736</v>
      </c>
      <c r="E825" s="95">
        <v>0.29077947659694736</v>
      </c>
      <c r="F825" s="95">
        <v>10.145570673492177</v>
      </c>
    </row>
    <row r="826" spans="1:6">
      <c r="A826" s="96">
        <v>40554</v>
      </c>
      <c r="B826" s="95">
        <v>1391.18</v>
      </c>
      <c r="C826" s="95">
        <v>8.777230999452712E-2</v>
      </c>
      <c r="D826" s="95">
        <v>0.37880701045507337</v>
      </c>
      <c r="E826" s="95">
        <v>0.37880701045507337</v>
      </c>
      <c r="F826" s="95">
        <v>10.147979825971287</v>
      </c>
    </row>
    <row r="827" spans="1:6">
      <c r="A827" s="96">
        <v>40555</v>
      </c>
      <c r="B827" s="95">
        <v>1393.1</v>
      </c>
      <c r="C827" s="95">
        <v>0.13801233485242204</v>
      </c>
      <c r="D827" s="95">
        <v>0.51734214570720027</v>
      </c>
      <c r="E827" s="95">
        <v>0.51734214570720027</v>
      </c>
      <c r="F827" s="95">
        <v>10.308731421874873</v>
      </c>
    </row>
    <row r="828" spans="1:6">
      <c r="A828" s="96">
        <v>40556</v>
      </c>
      <c r="B828" s="95">
        <v>1393.52</v>
      </c>
      <c r="C828" s="95">
        <v>3.0148589476719501E-2</v>
      </c>
      <c r="D828" s="95">
        <v>0.54764670654361414</v>
      </c>
      <c r="E828" s="95">
        <v>0.54764670654361414</v>
      </c>
      <c r="F828" s="95">
        <v>10.2276502507475</v>
      </c>
    </row>
    <row r="829" spans="1:6">
      <c r="A829" s="96">
        <v>40557</v>
      </c>
      <c r="B829" s="95">
        <v>1393.07</v>
      </c>
      <c r="C829" s="95">
        <v>-3.2292324473282008E-2</v>
      </c>
      <c r="D829" s="95">
        <v>0.51517753421888024</v>
      </c>
      <c r="E829" s="95">
        <v>0.51517753421888024</v>
      </c>
      <c r="F829" s="95">
        <v>10.179853839096452</v>
      </c>
    </row>
    <row r="830" spans="1:6">
      <c r="A830" s="96">
        <v>40560</v>
      </c>
      <c r="B830" s="95">
        <v>1393.15</v>
      </c>
      <c r="C830" s="95">
        <v>5.7427121393782699E-3</v>
      </c>
      <c r="D830" s="95">
        <v>0.520949831521067</v>
      </c>
      <c r="E830" s="95">
        <v>0.520949831521067</v>
      </c>
      <c r="F830" s="95">
        <v>10.211459808396706</v>
      </c>
    </row>
    <row r="831" spans="1:6">
      <c r="A831" s="96">
        <v>40561</v>
      </c>
      <c r="B831" s="95">
        <v>1394.03</v>
      </c>
      <c r="C831" s="95">
        <v>6.3166206079734444E-2</v>
      </c>
      <c r="D831" s="95">
        <v>0.5844451018449659</v>
      </c>
      <c r="E831" s="95">
        <v>0.5844451018449659</v>
      </c>
      <c r="F831" s="95">
        <v>10.207840874054263</v>
      </c>
    </row>
    <row r="832" spans="1:6">
      <c r="A832" s="96">
        <v>40562</v>
      </c>
      <c r="B832" s="95">
        <v>1393.45</v>
      </c>
      <c r="C832" s="95">
        <v>-4.1605991262738673E-2</v>
      </c>
      <c r="D832" s="95">
        <v>0.54259594640422293</v>
      </c>
      <c r="E832" s="95">
        <v>0.54259594640422293</v>
      </c>
      <c r="F832" s="95">
        <v>10.055839447766024</v>
      </c>
    </row>
    <row r="833" spans="1:6">
      <c r="A833" s="96">
        <v>40563</v>
      </c>
      <c r="B833" s="95">
        <v>1393.74</v>
      </c>
      <c r="C833" s="95">
        <v>2.0811654526542434E-2</v>
      </c>
      <c r="D833" s="95">
        <v>0.56352052412458331</v>
      </c>
      <c r="E833" s="95">
        <v>0.56352052412458331</v>
      </c>
      <c r="F833" s="95">
        <v>10.021392653873185</v>
      </c>
    </row>
    <row r="834" spans="1:6">
      <c r="A834" s="96">
        <v>40564</v>
      </c>
      <c r="B834" s="95">
        <v>1393.42</v>
      </c>
      <c r="C834" s="95">
        <v>-2.2959805989630766E-2</v>
      </c>
      <c r="D834" s="95">
        <v>0.54043133491590289</v>
      </c>
      <c r="E834" s="95">
        <v>0.54043133491590289</v>
      </c>
      <c r="F834" s="95">
        <v>10.088249468686051</v>
      </c>
    </row>
    <row r="835" spans="1:6">
      <c r="A835" s="96">
        <v>40567</v>
      </c>
      <c r="B835" s="95">
        <v>1392.88</v>
      </c>
      <c r="C835" s="95">
        <v>-3.8753570352079159E-2</v>
      </c>
      <c r="D835" s="95">
        <v>0.5014683281262533</v>
      </c>
      <c r="E835" s="95">
        <v>0.5014683281262533</v>
      </c>
      <c r="F835" s="95">
        <v>9.9673937929782177</v>
      </c>
    </row>
    <row r="836" spans="1:6">
      <c r="A836" s="96">
        <v>40568</v>
      </c>
      <c r="B836" s="95">
        <v>1393.14</v>
      </c>
      <c r="C836" s="95">
        <v>1.8666360346908384E-2</v>
      </c>
      <c r="D836" s="95">
        <v>0.52022829435829365</v>
      </c>
      <c r="E836" s="95">
        <v>0.52022829435829365</v>
      </c>
      <c r="F836" s="95">
        <v>9.9419173585024723</v>
      </c>
    </row>
    <row r="837" spans="1:6">
      <c r="A837" s="96">
        <v>40569</v>
      </c>
      <c r="B837" s="95">
        <v>1392.62</v>
      </c>
      <c r="C837" s="95">
        <v>-3.7325753334205292E-2</v>
      </c>
      <c r="D837" s="95">
        <v>0.48270836189416855</v>
      </c>
      <c r="E837" s="95">
        <v>0.48270836189416855</v>
      </c>
      <c r="F837" s="95">
        <v>9.9581523884721523</v>
      </c>
    </row>
    <row r="838" spans="1:6">
      <c r="A838" s="96">
        <v>40570</v>
      </c>
      <c r="B838" s="95">
        <v>1391.71</v>
      </c>
      <c r="C838" s="95">
        <v>-6.5344458646277026E-2</v>
      </c>
      <c r="D838" s="95">
        <v>0.41704848008197182</v>
      </c>
      <c r="E838" s="95">
        <v>0.41704848008197182</v>
      </c>
      <c r="F838" s="95">
        <v>9.8290665740711436</v>
      </c>
    </row>
    <row r="839" spans="1:6">
      <c r="A839" s="96">
        <v>40571</v>
      </c>
      <c r="B839" s="95">
        <v>1390.97</v>
      </c>
      <c r="C839" s="95">
        <v>-5.3171997039613839E-2</v>
      </c>
      <c r="D839" s="95">
        <v>0.36365473003687754</v>
      </c>
      <c r="E839" s="95">
        <v>0.36365473003687754</v>
      </c>
      <c r="F839" s="95">
        <v>9.7265061096342151</v>
      </c>
    </row>
    <row r="840" spans="1:6">
      <c r="A840" s="96">
        <v>40574</v>
      </c>
      <c r="B840" s="95">
        <v>1391.55</v>
      </c>
      <c r="C840" s="95">
        <v>4.1697520435368673E-2</v>
      </c>
      <c r="D840" s="95">
        <v>0.40550388547762051</v>
      </c>
      <c r="E840" s="95">
        <v>0.40550388547762051</v>
      </c>
      <c r="F840" s="95">
        <v>9.6840047608162561</v>
      </c>
    </row>
    <row r="841" spans="1:6">
      <c r="A841" s="96">
        <v>40575</v>
      </c>
      <c r="B841" s="95">
        <v>1392.89</v>
      </c>
      <c r="C841" s="95">
        <v>9.6295497826170973E-2</v>
      </c>
      <c r="D841" s="95">
        <v>9.6295497826170973E-2</v>
      </c>
      <c r="E841" s="95">
        <v>0.50218986528900444</v>
      </c>
      <c r="F841" s="95">
        <v>9.8173245977120516</v>
      </c>
    </row>
    <row r="842" spans="1:6">
      <c r="A842" s="96">
        <v>40576</v>
      </c>
      <c r="B842" s="95">
        <v>1393.8</v>
      </c>
      <c r="C842" s="95">
        <v>6.5331792173095593E-2</v>
      </c>
      <c r="D842" s="95">
        <v>0.16169020157379421</v>
      </c>
      <c r="E842" s="95">
        <v>0.56784974710122338</v>
      </c>
      <c r="F842" s="95">
        <v>9.9350075719333741</v>
      </c>
    </row>
    <row r="843" spans="1:6">
      <c r="A843" s="96">
        <v>40577</v>
      </c>
      <c r="B843" s="95">
        <v>1393.9</v>
      </c>
      <c r="C843" s="95">
        <v>7.1746305065456539E-3</v>
      </c>
      <c r="D843" s="95">
        <v>0.16887643275484976</v>
      </c>
      <c r="E843" s="95">
        <v>0.57506511872893462</v>
      </c>
      <c r="F843" s="95">
        <v>9.793944358675466</v>
      </c>
    </row>
    <row r="844" spans="1:6">
      <c r="A844" s="96">
        <v>40578</v>
      </c>
      <c r="B844" s="95">
        <v>1392.69</v>
      </c>
      <c r="C844" s="95">
        <v>-8.6806801061767302E-2</v>
      </c>
      <c r="D844" s="95">
        <v>8.1923035464059879E-2</v>
      </c>
      <c r="E844" s="95">
        <v>0.48775912203358196</v>
      </c>
      <c r="F844" s="95">
        <v>9.6804933176874552</v>
      </c>
    </row>
    <row r="845" spans="1:6">
      <c r="A845" s="96">
        <v>40581</v>
      </c>
      <c r="B845" s="95">
        <v>1393.31</v>
      </c>
      <c r="C845" s="95">
        <v>4.4518162692330776E-2</v>
      </c>
      <c r="D845" s="95">
        <v>0.12647766878659539</v>
      </c>
      <c r="E845" s="95">
        <v>0.53249442612541831</v>
      </c>
      <c r="F845" s="95">
        <v>9.8002285354032779</v>
      </c>
    </row>
    <row r="846" spans="1:6">
      <c r="A846" s="96">
        <v>40582</v>
      </c>
      <c r="B846" s="95">
        <v>1396.7</v>
      </c>
      <c r="C846" s="95">
        <v>0.24330550990088184</v>
      </c>
      <c r="D846" s="95">
        <v>0.37009090582444948</v>
      </c>
      <c r="E846" s="95">
        <v>0.77709552430498263</v>
      </c>
      <c r="F846" s="95">
        <v>10.044831036629077</v>
      </c>
    </row>
    <row r="847" spans="1:6">
      <c r="A847" s="96">
        <v>40583</v>
      </c>
      <c r="B847" s="95">
        <v>1394.5</v>
      </c>
      <c r="C847" s="95">
        <v>-0.15751414047397994</v>
      </c>
      <c r="D847" s="95">
        <v>0.21199381984118304</v>
      </c>
      <c r="E847" s="95">
        <v>0.61835734849522428</v>
      </c>
      <c r="F847" s="95">
        <v>9.8264985469351807</v>
      </c>
    </row>
    <row r="848" spans="1:6">
      <c r="A848" s="96">
        <v>40584</v>
      </c>
      <c r="B848" s="95">
        <v>1394.29</v>
      </c>
      <c r="C848" s="95">
        <v>-1.505916098960558E-2</v>
      </c>
      <c r="D848" s="95">
        <v>0.19690273436097083</v>
      </c>
      <c r="E848" s="95">
        <v>0.60320506807702845</v>
      </c>
      <c r="F848" s="95">
        <v>9.7321800996356131</v>
      </c>
    </row>
    <row r="849" spans="1:6">
      <c r="A849" s="96">
        <v>40585</v>
      </c>
      <c r="B849" s="95">
        <v>1395.92</v>
      </c>
      <c r="C849" s="95">
        <v>0.1169053783646179</v>
      </c>
      <c r="D849" s="95">
        <v>0.31403830261220733</v>
      </c>
      <c r="E849" s="95">
        <v>0.72081562560879497</v>
      </c>
      <c r="F849" s="95">
        <v>9.7887467950230409</v>
      </c>
    </row>
    <row r="850" spans="1:6">
      <c r="A850" s="96">
        <v>40588</v>
      </c>
      <c r="B850" s="95">
        <v>1396.87</v>
      </c>
      <c r="C850" s="95">
        <v>6.8055475958495038E-2</v>
      </c>
      <c r="D850" s="95">
        <v>0.38230749883223503</v>
      </c>
      <c r="E850" s="95">
        <v>0.78936165607208508</v>
      </c>
      <c r="F850" s="95">
        <v>9.7478001257071067</v>
      </c>
    </row>
    <row r="851" spans="1:6">
      <c r="A851" s="96">
        <v>40589</v>
      </c>
      <c r="B851" s="95">
        <v>1397.89</v>
      </c>
      <c r="C851" s="95">
        <v>7.3020395598755172E-2</v>
      </c>
      <c r="D851" s="95">
        <v>0.45560705687903713</v>
      </c>
      <c r="E851" s="95">
        <v>0.8629584466747886</v>
      </c>
      <c r="F851" s="95">
        <v>9.8279384035198092</v>
      </c>
    </row>
    <row r="852" spans="1:6">
      <c r="A852" s="96">
        <v>40590</v>
      </c>
      <c r="B852" s="95">
        <v>1400.08</v>
      </c>
      <c r="C852" s="95">
        <v>0.15666468749329088</v>
      </c>
      <c r="D852" s="95">
        <v>0.61298551974415805</v>
      </c>
      <c r="E852" s="95">
        <v>1.0209750853217514</v>
      </c>
      <c r="F852" s="95">
        <v>10.000000000000009</v>
      </c>
    </row>
    <row r="853" spans="1:6">
      <c r="A853" s="96">
        <v>40591</v>
      </c>
      <c r="B853" s="95">
        <v>1400.88</v>
      </c>
      <c r="C853" s="95">
        <v>5.7139592023336405E-2</v>
      </c>
      <c r="D853" s="95">
        <v>0.67047536919264683</v>
      </c>
      <c r="E853" s="95">
        <v>1.078698058343508</v>
      </c>
      <c r="F853" s="95">
        <v>10.059394739323114</v>
      </c>
    </row>
    <row r="854" spans="1:6">
      <c r="A854" s="96">
        <v>40592</v>
      </c>
      <c r="B854" s="95">
        <v>1401.34</v>
      </c>
      <c r="C854" s="95">
        <v>3.2836502769684195E-2</v>
      </c>
      <c r="D854" s="95">
        <v>0.70353203262549791</v>
      </c>
      <c r="E854" s="95">
        <v>1.1118887678309708</v>
      </c>
      <c r="F854" s="95">
        <v>10.08602066067008</v>
      </c>
    </row>
    <row r="855" spans="1:6">
      <c r="A855" s="96">
        <v>40595</v>
      </c>
      <c r="B855" s="95">
        <v>1401.42</v>
      </c>
      <c r="C855" s="95">
        <v>5.7088215565270772E-3</v>
      </c>
      <c r="D855" s="95">
        <v>0.70928101757035122</v>
      </c>
      <c r="E855" s="95">
        <v>1.1176610651331575</v>
      </c>
      <c r="F855" s="95">
        <v>10.107874949912411</v>
      </c>
    </row>
    <row r="856" spans="1:6">
      <c r="A856" s="96">
        <v>40596</v>
      </c>
      <c r="B856" s="95">
        <v>1399.57</v>
      </c>
      <c r="C856" s="95">
        <v>-0.1320089623382148</v>
      </c>
      <c r="D856" s="95">
        <v>0.5763357407207792</v>
      </c>
      <c r="E856" s="95">
        <v>0.98417669002039965</v>
      </c>
      <c r="F856" s="95">
        <v>9.9702988968161534</v>
      </c>
    </row>
    <row r="857" spans="1:6">
      <c r="A857" s="96">
        <v>40597</v>
      </c>
      <c r="B857" s="95">
        <v>1399.37</v>
      </c>
      <c r="C857" s="95">
        <v>-1.429010338890313E-2</v>
      </c>
      <c r="D857" s="95">
        <v>0.56196327835866811</v>
      </c>
      <c r="E857" s="95">
        <v>0.96974594676497716</v>
      </c>
      <c r="F857" s="95">
        <v>10.028934912173092</v>
      </c>
    </row>
    <row r="858" spans="1:6">
      <c r="A858" s="96">
        <v>40598</v>
      </c>
      <c r="B858" s="95">
        <v>1398.45</v>
      </c>
      <c r="C858" s="95">
        <v>-6.5743870455980957E-2</v>
      </c>
      <c r="D858" s="95">
        <v>0.49584995149294375</v>
      </c>
      <c r="E858" s="95">
        <v>0.90336452779000709</v>
      </c>
      <c r="F858" s="95">
        <v>9.8978388998035349</v>
      </c>
    </row>
    <row r="859" spans="1:6">
      <c r="A859" s="96">
        <v>40599</v>
      </c>
      <c r="B859" s="95">
        <v>1399.67</v>
      </c>
      <c r="C859" s="95">
        <v>8.7239443669773209E-2</v>
      </c>
      <c r="D859" s="95">
        <v>0.58352197190183475</v>
      </c>
      <c r="E859" s="95">
        <v>0.99139206164813309</v>
      </c>
      <c r="F859" s="95">
        <v>10.004951389925898</v>
      </c>
    </row>
    <row r="860" spans="1:6">
      <c r="A860" s="96">
        <v>40602</v>
      </c>
      <c r="B860" s="95">
        <v>1402.18</v>
      </c>
      <c r="C860" s="95">
        <v>0.17932798445348119</v>
      </c>
      <c r="D860" s="95">
        <v>0.76389637454636894</v>
      </c>
      <c r="E860" s="95">
        <v>1.1724978895037985</v>
      </c>
      <c r="F860" s="95">
        <v>10.204819466494808</v>
      </c>
    </row>
    <row r="861" spans="1:6">
      <c r="A861" s="96">
        <v>40603</v>
      </c>
      <c r="B861" s="95">
        <v>1402.96</v>
      </c>
      <c r="C861" s="95">
        <v>5.562766549229714E-2</v>
      </c>
      <c r="D861" s="95">
        <v>5.562766549229714E-2</v>
      </c>
      <c r="E861" s="95">
        <v>1.2287777881999862</v>
      </c>
      <c r="F861" s="95">
        <v>10.275657703402686</v>
      </c>
    </row>
    <row r="862" spans="1:6">
      <c r="A862" s="96">
        <v>40604</v>
      </c>
      <c r="B862" s="95">
        <v>1403.87</v>
      </c>
      <c r="C862" s="95">
        <v>6.4862861378789383E-2</v>
      </c>
      <c r="D862" s="95">
        <v>0.12052660856665121</v>
      </c>
      <c r="E862" s="95">
        <v>1.2944376700121829</v>
      </c>
      <c r="F862" s="95">
        <v>10.362800204394485</v>
      </c>
    </row>
    <row r="863" spans="1:6">
      <c r="A863" s="96">
        <v>40605</v>
      </c>
      <c r="B863" s="95">
        <v>1405.42</v>
      </c>
      <c r="C863" s="95">
        <v>0.11040908346215961</v>
      </c>
      <c r="D863" s="95">
        <v>0.23106876435265988</v>
      </c>
      <c r="E863" s="95">
        <v>1.4062759302417849</v>
      </c>
      <c r="F863" s="95">
        <v>10.396996213846954</v>
      </c>
    </row>
    <row r="864" spans="1:6">
      <c r="A864" s="96">
        <v>40606</v>
      </c>
      <c r="B864" s="95">
        <v>1405.31</v>
      </c>
      <c r="C864" s="95">
        <v>-7.8268417981863792E-3</v>
      </c>
      <c r="D864" s="95">
        <v>0.22322383716784078</v>
      </c>
      <c r="E864" s="95">
        <v>1.3983390214513003</v>
      </c>
      <c r="F864" s="95">
        <v>10.350215940321949</v>
      </c>
    </row>
    <row r="865" spans="1:6">
      <c r="A865" s="96">
        <v>40611</v>
      </c>
      <c r="B865" s="95">
        <v>1406.07</v>
      </c>
      <c r="C865" s="95">
        <v>5.4080594317262864E-2</v>
      </c>
      <c r="D865" s="95">
        <v>0.2774251522629001</v>
      </c>
      <c r="E865" s="95">
        <v>1.4531758458219191</v>
      </c>
      <c r="F865" s="95">
        <v>10.257516114360987</v>
      </c>
    </row>
    <row r="866" spans="1:6">
      <c r="A866" s="96">
        <v>40612</v>
      </c>
      <c r="B866" s="95">
        <v>1405.4</v>
      </c>
      <c r="C866" s="95">
        <v>-4.7650543714028437E-2</v>
      </c>
      <c r="D866" s="95">
        <v>0.22964241395542206</v>
      </c>
      <c r="E866" s="95">
        <v>1.4048328559162382</v>
      </c>
      <c r="F866" s="95">
        <v>10.186833088978965</v>
      </c>
    </row>
    <row r="867" spans="1:6">
      <c r="A867" s="96">
        <v>40613</v>
      </c>
      <c r="B867" s="95">
        <v>1404.93</v>
      </c>
      <c r="C867" s="95">
        <v>-3.3442436317066004E-2</v>
      </c>
      <c r="D867" s="95">
        <v>0.19612317962030001</v>
      </c>
      <c r="E867" s="95">
        <v>1.3709206092659798</v>
      </c>
      <c r="F867" s="95">
        <v>10.08783958501478</v>
      </c>
    </row>
    <row r="868" spans="1:6">
      <c r="A868" s="96">
        <v>40616</v>
      </c>
      <c r="B868" s="95">
        <v>1404.12</v>
      </c>
      <c r="C868" s="95">
        <v>-5.7654117998773291E-2</v>
      </c>
      <c r="D868" s="95">
        <v>0.13835598853213504</v>
      </c>
      <c r="E868" s="95">
        <v>1.3124760990814721</v>
      </c>
      <c r="F868" s="95">
        <v>10.043339576949295</v>
      </c>
    </row>
    <row r="869" spans="1:6">
      <c r="A869" s="96">
        <v>40617</v>
      </c>
      <c r="B869" s="95">
        <v>1404.04</v>
      </c>
      <c r="C869" s="95">
        <v>-5.697518730585216E-3</v>
      </c>
      <c r="D869" s="95">
        <v>0.13265058694318377</v>
      </c>
      <c r="E869" s="95">
        <v>1.3067038017793076</v>
      </c>
      <c r="F869" s="95">
        <v>10.080205728084547</v>
      </c>
    </row>
    <row r="870" spans="1:6">
      <c r="A870" s="96">
        <v>40618</v>
      </c>
      <c r="B870" s="95">
        <v>1403.7</v>
      </c>
      <c r="C870" s="95">
        <v>-2.4215834306706707E-2</v>
      </c>
      <c r="D870" s="95">
        <v>0.10840263019014085</v>
      </c>
      <c r="E870" s="95">
        <v>1.2821715382450805</v>
      </c>
      <c r="F870" s="95">
        <v>10.006112756853348</v>
      </c>
    </row>
    <row r="871" spans="1:6">
      <c r="A871" s="96">
        <v>40619</v>
      </c>
      <c r="B871" s="95">
        <v>1403.29</v>
      </c>
      <c r="C871" s="95">
        <v>-2.9208520339107924E-2</v>
      </c>
      <c r="D871" s="95">
        <v>7.9162447046732254E-2</v>
      </c>
      <c r="E871" s="95">
        <v>1.2525885145714399</v>
      </c>
      <c r="F871" s="95">
        <v>9.9076590512143792</v>
      </c>
    </row>
    <row r="872" spans="1:6">
      <c r="A872" s="96">
        <v>40620</v>
      </c>
      <c r="B872" s="95">
        <v>1406.24</v>
      </c>
      <c r="C872" s="95">
        <v>0.2102202680842824</v>
      </c>
      <c r="D872" s="95">
        <v>0.28954913063943266</v>
      </c>
      <c r="E872" s="95">
        <v>1.4654419775890437</v>
      </c>
      <c r="F872" s="95">
        <v>10.045622794180954</v>
      </c>
    </row>
    <row r="873" spans="1:6">
      <c r="A873" s="96">
        <v>40623</v>
      </c>
      <c r="B873" s="95">
        <v>1407.78</v>
      </c>
      <c r="C873" s="95">
        <v>0.10951188986232374</v>
      </c>
      <c r="D873" s="95">
        <v>0.39937811122678912</v>
      </c>
      <c r="E873" s="95">
        <v>1.5765587006558723</v>
      </c>
      <c r="F873" s="95">
        <v>10.122185891518942</v>
      </c>
    </row>
    <row r="874" spans="1:6">
      <c r="A874" s="96">
        <v>40624</v>
      </c>
      <c r="B874" s="95">
        <v>1409.93</v>
      </c>
      <c r="C874" s="95">
        <v>0.15272272656239316</v>
      </c>
      <c r="D874" s="95">
        <v>0.55271077892995457</v>
      </c>
      <c r="E874" s="95">
        <v>1.731689190651764</v>
      </c>
      <c r="F874" s="95">
        <v>10.25673107751981</v>
      </c>
    </row>
    <row r="875" spans="1:6">
      <c r="A875" s="96">
        <v>40625</v>
      </c>
      <c r="B875" s="95">
        <v>1412.65</v>
      </c>
      <c r="C875" s="95">
        <v>0.19291737887696669</v>
      </c>
      <c r="D875" s="95">
        <v>0.74669443295440896</v>
      </c>
      <c r="E875" s="95">
        <v>1.9279472989256252</v>
      </c>
      <c r="F875" s="95">
        <v>10.49362920320065</v>
      </c>
    </row>
    <row r="876" spans="1:6">
      <c r="A876" s="96">
        <v>40626</v>
      </c>
      <c r="B876" s="95">
        <v>1413.09</v>
      </c>
      <c r="C876" s="95">
        <v>3.1147134817532951E-2</v>
      </c>
      <c r="D876" s="95">
        <v>0.77807414169364097</v>
      </c>
      <c r="E876" s="95">
        <v>1.9596949340875636</v>
      </c>
      <c r="F876" s="95">
        <v>10.445976364659536</v>
      </c>
    </row>
    <row r="877" spans="1:6">
      <c r="A877" s="96">
        <v>40627</v>
      </c>
      <c r="B877" s="95">
        <v>1415.41</v>
      </c>
      <c r="C877" s="95">
        <v>0.16417921009985736</v>
      </c>
      <c r="D877" s="95">
        <v>0.94353078777331678</v>
      </c>
      <c r="E877" s="95">
        <v>2.1270915558505799</v>
      </c>
      <c r="F877" s="95">
        <v>10.676612947367614</v>
      </c>
    </row>
    <row r="878" spans="1:6">
      <c r="A878" s="96">
        <v>40630</v>
      </c>
      <c r="B878" s="95">
        <v>1416.34</v>
      </c>
      <c r="C878" s="95">
        <v>6.5705343328059662E-2</v>
      </c>
      <c r="D878" s="95">
        <v>1.0098560812449087</v>
      </c>
      <c r="E878" s="95">
        <v>2.1941945119883233</v>
      </c>
      <c r="F878" s="95">
        <v>10.690477120862795</v>
      </c>
    </row>
    <row r="879" spans="1:6">
      <c r="A879" s="96">
        <v>40631</v>
      </c>
      <c r="B879" s="95">
        <v>1416.83</v>
      </c>
      <c r="C879" s="95">
        <v>3.4596212773774226E-2</v>
      </c>
      <c r="D879" s="95">
        <v>1.0448016659772463</v>
      </c>
      <c r="E879" s="95">
        <v>2.2295498329641283</v>
      </c>
      <c r="F879" s="95">
        <v>10.772923442581938</v>
      </c>
    </row>
    <row r="880" spans="1:6">
      <c r="A880" s="96">
        <v>40632</v>
      </c>
      <c r="B880" s="95">
        <v>1420.21</v>
      </c>
      <c r="C880" s="95">
        <v>0.23856073064518757</v>
      </c>
      <c r="D880" s="95">
        <v>1.2858548831105931</v>
      </c>
      <c r="E880" s="95">
        <v>2.4734293939809415</v>
      </c>
      <c r="F880" s="95">
        <v>11.023295809881173</v>
      </c>
    </row>
    <row r="881" spans="1:6">
      <c r="A881" s="96">
        <v>40633</v>
      </c>
      <c r="B881" s="95">
        <v>1423.68</v>
      </c>
      <c r="C881" s="95">
        <v>0.24433006386379574</v>
      </c>
      <c r="D881" s="95">
        <v>1.5333266770314768</v>
      </c>
      <c r="E881" s="95">
        <v>2.7238027894626704</v>
      </c>
      <c r="F881" s="95">
        <v>11.261507682208238</v>
      </c>
    </row>
    <row r="882" spans="1:6">
      <c r="A882" s="96">
        <v>40634</v>
      </c>
      <c r="B882" s="95">
        <v>1427.86</v>
      </c>
      <c r="C882" s="95">
        <v>0.29360530456281619</v>
      </c>
      <c r="D882" s="95">
        <v>0.29360530456281619</v>
      </c>
      <c r="E882" s="95">
        <v>3.0254053235011735</v>
      </c>
      <c r="F882" s="95">
        <v>11.566379909831781</v>
      </c>
    </row>
    <row r="883" spans="1:6">
      <c r="A883" s="96">
        <v>40637</v>
      </c>
      <c r="B883" s="95">
        <v>1428.51</v>
      </c>
      <c r="C883" s="95">
        <v>4.5522670289810385E-2</v>
      </c>
      <c r="D883" s="95">
        <v>0.33926163182738112</v>
      </c>
      <c r="E883" s="95">
        <v>3.0723052390813299</v>
      </c>
      <c r="F883" s="95">
        <v>11.617167905112403</v>
      </c>
    </row>
    <row r="884" spans="1:6">
      <c r="A884" s="96">
        <v>40638</v>
      </c>
      <c r="B884" s="95">
        <v>1429.03</v>
      </c>
      <c r="C884" s="95">
        <v>3.6401565267296654E-2</v>
      </c>
      <c r="D884" s="95">
        <v>0.37578669363902417</v>
      </c>
      <c r="E884" s="95">
        <v>3.109825171545455</v>
      </c>
      <c r="F884" s="95">
        <v>11.704930078402874</v>
      </c>
    </row>
    <row r="885" spans="1:6">
      <c r="A885" s="96">
        <v>40639</v>
      </c>
      <c r="B885" s="95">
        <v>1429.31</v>
      </c>
      <c r="C885" s="95">
        <v>1.9593710418952526E-2</v>
      </c>
      <c r="D885" s="95">
        <v>0.39545403461451745</v>
      </c>
      <c r="E885" s="95">
        <v>3.1300282121030643</v>
      </c>
      <c r="F885" s="95">
        <v>11.717211192746579</v>
      </c>
    </row>
    <row r="886" spans="1:6">
      <c r="A886" s="96">
        <v>40640</v>
      </c>
      <c r="B886" s="95">
        <v>1430.2</v>
      </c>
      <c r="C886" s="95">
        <v>6.2267807543503473E-2</v>
      </c>
      <c r="D886" s="95">
        <v>0.45796808271520995</v>
      </c>
      <c r="E886" s="95">
        <v>3.1942450195897365</v>
      </c>
      <c r="F886" s="95">
        <v>11.605331335643164</v>
      </c>
    </row>
    <row r="887" spans="1:6">
      <c r="A887" s="96">
        <v>40641</v>
      </c>
      <c r="B887" s="95">
        <v>1430.36</v>
      </c>
      <c r="C887" s="95">
        <v>1.1187246538946205E-2</v>
      </c>
      <c r="D887" s="95">
        <v>0.46920656327262833</v>
      </c>
      <c r="E887" s="95">
        <v>3.2057896141940656</v>
      </c>
      <c r="F887" s="95">
        <v>11.426523744235318</v>
      </c>
    </row>
    <row r="888" spans="1:6">
      <c r="A888" s="96">
        <v>40644</v>
      </c>
      <c r="B888" s="95">
        <v>1431.17</v>
      </c>
      <c r="C888" s="95">
        <v>5.6629100366345497E-2</v>
      </c>
      <c r="D888" s="95">
        <v>0.52610137109463384</v>
      </c>
      <c r="E888" s="95">
        <v>3.2642341243785733</v>
      </c>
      <c r="F888" s="95">
        <v>11.447082551375587</v>
      </c>
    </row>
    <row r="889" spans="1:6">
      <c r="A889" s="96">
        <v>40645</v>
      </c>
      <c r="B889" s="95">
        <v>1430.19</v>
      </c>
      <c r="C889" s="95">
        <v>-6.8475443168880545E-2</v>
      </c>
      <c r="D889" s="95">
        <v>0.45726567768038517</v>
      </c>
      <c r="E889" s="95">
        <v>3.1935234824269632</v>
      </c>
      <c r="F889" s="95">
        <v>11.515789473684212</v>
      </c>
    </row>
    <row r="890" spans="1:6">
      <c r="A890" s="96">
        <v>40646</v>
      </c>
      <c r="B890" s="95">
        <v>1430.23</v>
      </c>
      <c r="C890" s="95">
        <v>2.7968311902659693E-3</v>
      </c>
      <c r="D890" s="95">
        <v>0.46007529781972867</v>
      </c>
      <c r="E890" s="95">
        <v>3.1964096310780343</v>
      </c>
      <c r="F890" s="95">
        <v>11.518038845701017</v>
      </c>
    </row>
    <row r="891" spans="1:6">
      <c r="A891" s="96">
        <v>40647</v>
      </c>
      <c r="B891" s="95">
        <v>1432</v>
      </c>
      <c r="C891" s="95">
        <v>0.12375631891374805</v>
      </c>
      <c r="D891" s="95">
        <v>0.58440098898628889</v>
      </c>
      <c r="E891" s="95">
        <v>3.3241217088886055</v>
      </c>
      <c r="F891" s="95">
        <v>11.601228236981154</v>
      </c>
    </row>
    <row r="892" spans="1:6">
      <c r="A892" s="96">
        <v>40648</v>
      </c>
      <c r="B892" s="95">
        <v>1433.62</v>
      </c>
      <c r="C892" s="95">
        <v>0.11312849162010696</v>
      </c>
      <c r="D892" s="95">
        <v>0.6981906046302333</v>
      </c>
      <c r="E892" s="95">
        <v>3.4410107292575987</v>
      </c>
      <c r="F892" s="95">
        <v>11.570100003891181</v>
      </c>
    </row>
    <row r="893" spans="1:6">
      <c r="A893" s="96">
        <v>40651</v>
      </c>
      <c r="B893" s="95">
        <v>1433.08</v>
      </c>
      <c r="C893" s="95">
        <v>-3.7666885227605196E-2</v>
      </c>
      <c r="D893" s="95">
        <v>0.6602607327489185</v>
      </c>
      <c r="E893" s="95">
        <v>3.4020477224679269</v>
      </c>
      <c r="F893" s="95">
        <v>11.542832235869183</v>
      </c>
    </row>
    <row r="894" spans="1:6">
      <c r="A894" s="96">
        <v>40652</v>
      </c>
      <c r="B894" s="95">
        <v>1434.35</v>
      </c>
      <c r="C894" s="95">
        <v>8.8620314288112567E-2</v>
      </c>
      <c r="D894" s="95">
        <v>0.74946617217350742</v>
      </c>
      <c r="E894" s="95">
        <v>3.4936829421399196</v>
      </c>
      <c r="F894" s="95">
        <v>11.692104033639605</v>
      </c>
    </row>
    <row r="895" spans="1:6">
      <c r="A895" s="96">
        <v>40653</v>
      </c>
      <c r="B895" s="95">
        <v>1435.75</v>
      </c>
      <c r="C895" s="95">
        <v>9.7605187018512396E-2</v>
      </c>
      <c r="D895" s="95">
        <v>0.8478028770510182</v>
      </c>
      <c r="E895" s="95">
        <v>3.5946981449279436</v>
      </c>
      <c r="F895" s="95">
        <v>11.69327234254418</v>
      </c>
    </row>
    <row r="896" spans="1:6">
      <c r="A896" s="96">
        <v>40658</v>
      </c>
      <c r="B896" s="95">
        <v>1434.52</v>
      </c>
      <c r="C896" s="95">
        <v>-8.5669510708685781E-2</v>
      </c>
      <c r="D896" s="95">
        <v>0.76140705776579498</v>
      </c>
      <c r="E896" s="95">
        <v>3.5059490739070442</v>
      </c>
      <c r="F896" s="95">
        <v>11.543784893395337</v>
      </c>
    </row>
    <row r="897" spans="1:6">
      <c r="A897" s="96">
        <v>40659</v>
      </c>
      <c r="B897" s="95">
        <v>1435.72</v>
      </c>
      <c r="C897" s="95">
        <v>8.365167442767607E-2</v>
      </c>
      <c r="D897" s="95">
        <v>0.84569566194649948</v>
      </c>
      <c r="E897" s="95">
        <v>3.5925335334396458</v>
      </c>
      <c r="F897" s="95">
        <v>11.72396619613092</v>
      </c>
    </row>
    <row r="898" spans="1:6">
      <c r="A898" s="96">
        <v>40660</v>
      </c>
      <c r="B898" s="95">
        <v>1435.36</v>
      </c>
      <c r="C898" s="95">
        <v>-2.5074527066570873E-2</v>
      </c>
      <c r="D898" s="95">
        <v>0.82040908069227481</v>
      </c>
      <c r="E898" s="95">
        <v>3.5665581955798498</v>
      </c>
      <c r="F898" s="95">
        <v>11.844781236607327</v>
      </c>
    </row>
    <row r="899" spans="1:6">
      <c r="A899" s="96">
        <v>40661</v>
      </c>
      <c r="B899" s="95">
        <v>1435.39</v>
      </c>
      <c r="C899" s="95">
        <v>2.0900679968960389E-3</v>
      </c>
      <c r="D899" s="95">
        <v>0.82251629579681573</v>
      </c>
      <c r="E899" s="95">
        <v>3.5687228070681698</v>
      </c>
      <c r="F899" s="95">
        <v>12.056676685272659</v>
      </c>
    </row>
    <row r="900" spans="1:6">
      <c r="A900" s="96">
        <v>40662</v>
      </c>
      <c r="B900" s="95">
        <v>1438.4</v>
      </c>
      <c r="C900" s="95">
        <v>0.2096991061662612</v>
      </c>
      <c r="D900" s="95">
        <v>1.0339402112834462</v>
      </c>
      <c r="E900" s="95">
        <v>3.7859054930624136</v>
      </c>
      <c r="F900" s="95">
        <v>12.351300897466944</v>
      </c>
    </row>
    <row r="901" spans="1:6">
      <c r="A901" s="96">
        <v>40665</v>
      </c>
      <c r="B901" s="95">
        <v>1439.62</v>
      </c>
      <c r="C901" s="95">
        <v>8.4816462736370113E-2</v>
      </c>
      <c r="D901" s="95">
        <v>8.4816462736370113E-2</v>
      </c>
      <c r="E901" s="95">
        <v>3.8739330269205396</v>
      </c>
      <c r="F901" s="95">
        <v>12.278211497515956</v>
      </c>
    </row>
    <row r="902" spans="1:6">
      <c r="A902" s="96">
        <v>40666</v>
      </c>
      <c r="B902" s="95">
        <v>1438.05</v>
      </c>
      <c r="C902" s="95">
        <v>-0.10905655659131375</v>
      </c>
      <c r="D902" s="95">
        <v>-2.4332591768638778E-2</v>
      </c>
      <c r="E902" s="95">
        <v>3.7606516923654132</v>
      </c>
      <c r="F902" s="95">
        <v>12.11291982411824</v>
      </c>
    </row>
    <row r="903" spans="1:6">
      <c r="A903" s="96">
        <v>40667</v>
      </c>
      <c r="B903" s="95">
        <v>1436.98</v>
      </c>
      <c r="C903" s="95">
        <v>-7.4406314105901483E-2</v>
      </c>
      <c r="D903" s="95">
        <v>-9.872080088988433E-2</v>
      </c>
      <c r="E903" s="95">
        <v>3.6834472159488429</v>
      </c>
      <c r="F903" s="95">
        <v>11.917816754416034</v>
      </c>
    </row>
    <row r="904" spans="1:6">
      <c r="A904" s="96">
        <v>40668</v>
      </c>
      <c r="B904" s="95">
        <v>1436.17</v>
      </c>
      <c r="C904" s="95">
        <v>-5.6368216676638827E-2</v>
      </c>
      <c r="D904" s="95">
        <v>-0.1550333704115725</v>
      </c>
      <c r="E904" s="95">
        <v>3.6250027057643575</v>
      </c>
      <c r="F904" s="95">
        <v>11.672083728597427</v>
      </c>
    </row>
    <row r="905" spans="1:6">
      <c r="A905" s="96">
        <v>40669</v>
      </c>
      <c r="B905" s="95">
        <v>1438.55</v>
      </c>
      <c r="C905" s="95">
        <v>0.16571854306941525</v>
      </c>
      <c r="D905" s="95">
        <v>1.0428253615124561E-2</v>
      </c>
      <c r="E905" s="95">
        <v>3.7967285505039916</v>
      </c>
      <c r="F905" s="95">
        <v>11.666123298092002</v>
      </c>
    </row>
    <row r="906" spans="1:6">
      <c r="A906" s="96">
        <v>40672</v>
      </c>
      <c r="B906" s="95">
        <v>1439.97</v>
      </c>
      <c r="C906" s="95">
        <v>9.8710507107857559E-2</v>
      </c>
      <c r="D906" s="95">
        <v>0.10914905450500889</v>
      </c>
      <c r="E906" s="95">
        <v>3.8991868276175623</v>
      </c>
      <c r="F906" s="95">
        <v>12.114016101153858</v>
      </c>
    </row>
    <row r="907" spans="1:6">
      <c r="A907" s="96">
        <v>40673</v>
      </c>
      <c r="B907" s="95">
        <v>1440.43</v>
      </c>
      <c r="C907" s="95">
        <v>3.1945109967579377E-2</v>
      </c>
      <c r="D907" s="95">
        <v>0.14112903225806939</v>
      </c>
      <c r="E907" s="95">
        <v>3.9323775371050473</v>
      </c>
      <c r="F907" s="95">
        <v>12.224100722226993</v>
      </c>
    </row>
    <row r="908" spans="1:6">
      <c r="A908" s="96">
        <v>40674</v>
      </c>
      <c r="B908" s="95">
        <v>1439.7</v>
      </c>
      <c r="C908" s="95">
        <v>-5.0679311039070196E-2</v>
      </c>
      <c r="D908" s="95">
        <v>9.03781979977758E-2</v>
      </c>
      <c r="E908" s="95">
        <v>3.8797053242227264</v>
      </c>
      <c r="F908" s="95">
        <v>12.05896775298303</v>
      </c>
    </row>
    <row r="909" spans="1:6">
      <c r="A909" s="96">
        <v>40675</v>
      </c>
      <c r="B909" s="95">
        <v>1440.39</v>
      </c>
      <c r="C909" s="95">
        <v>4.7926651385710173E-2</v>
      </c>
      <c r="D909" s="95">
        <v>0.13834816462736654</v>
      </c>
      <c r="E909" s="95">
        <v>3.929491388453954</v>
      </c>
      <c r="F909" s="95">
        <v>12.019380327256911</v>
      </c>
    </row>
    <row r="910" spans="1:6">
      <c r="A910" s="96">
        <v>40676</v>
      </c>
      <c r="B910" s="95">
        <v>1440.14</v>
      </c>
      <c r="C910" s="95">
        <v>-1.7356410416624612E-2</v>
      </c>
      <c r="D910" s="95">
        <v>0.12096774193548487</v>
      </c>
      <c r="E910" s="95">
        <v>3.9114529593846648</v>
      </c>
      <c r="F910" s="95">
        <v>11.940739358890662</v>
      </c>
    </row>
    <row r="911" spans="1:6">
      <c r="A911" s="96">
        <v>40679</v>
      </c>
      <c r="B911" s="95">
        <v>1440.31</v>
      </c>
      <c r="C911" s="95">
        <v>1.1804407904780767E-2</v>
      </c>
      <c r="D911" s="95">
        <v>0.13278642936596086</v>
      </c>
      <c r="E911" s="95">
        <v>3.9237190911517894</v>
      </c>
      <c r="F911" s="95">
        <v>11.872213505662298</v>
      </c>
    </row>
    <row r="912" spans="1:6">
      <c r="A912" s="96">
        <v>40680</v>
      </c>
      <c r="B912" s="95">
        <v>1441.32</v>
      </c>
      <c r="C912" s="95">
        <v>7.0123792794607454E-2</v>
      </c>
      <c r="D912" s="95">
        <v>0.20300333704115214</v>
      </c>
      <c r="E912" s="95">
        <v>3.9965943445917196</v>
      </c>
      <c r="F912" s="95">
        <v>11.934143594920975</v>
      </c>
    </row>
    <row r="913" spans="1:6">
      <c r="A913" s="96">
        <v>40681</v>
      </c>
      <c r="B913" s="95">
        <v>1442.28</v>
      </c>
      <c r="C913" s="95">
        <v>6.660561152276312E-2</v>
      </c>
      <c r="D913" s="95">
        <v>0.26974416017797598</v>
      </c>
      <c r="E913" s="95">
        <v>4.065861912217783</v>
      </c>
      <c r="F913" s="95">
        <v>12.081814720121864</v>
      </c>
    </row>
    <row r="914" spans="1:6">
      <c r="A914" s="96">
        <v>40682</v>
      </c>
      <c r="B914" s="95">
        <v>1442.38</v>
      </c>
      <c r="C914" s="95">
        <v>6.9334664559050907E-3</v>
      </c>
      <c r="D914" s="95">
        <v>0.27669632925473309</v>
      </c>
      <c r="E914" s="95">
        <v>4.0730772838455165</v>
      </c>
      <c r="F914" s="95">
        <v>12.307776159961392</v>
      </c>
    </row>
    <row r="915" spans="1:6">
      <c r="A915" s="96">
        <v>40683</v>
      </c>
      <c r="B915" s="95">
        <v>1442.53</v>
      </c>
      <c r="C915" s="95">
        <v>1.0399478639455673E-2</v>
      </c>
      <c r="D915" s="95">
        <v>0.28712458286985765</v>
      </c>
      <c r="E915" s="95">
        <v>4.0839003412870722</v>
      </c>
      <c r="F915" s="95">
        <v>12.643974355971</v>
      </c>
    </row>
    <row r="916" spans="1:6">
      <c r="A916" s="96">
        <v>40686</v>
      </c>
      <c r="B916" s="95">
        <v>1440.89</v>
      </c>
      <c r="C916" s="95">
        <v>-0.11368914338002467</v>
      </c>
      <c r="D916" s="95">
        <v>0.17310901001112988</v>
      </c>
      <c r="E916" s="95">
        <v>3.9655682465925324</v>
      </c>
      <c r="F916" s="95">
        <v>12.321196105485544</v>
      </c>
    </row>
    <row r="917" spans="1:6">
      <c r="A917" s="96">
        <v>40687</v>
      </c>
      <c r="B917" s="95">
        <v>1442.32</v>
      </c>
      <c r="C917" s="95">
        <v>9.9244217115801447E-2</v>
      </c>
      <c r="D917" s="95">
        <v>0.27252502780865662</v>
      </c>
      <c r="E917" s="95">
        <v>4.0687480608688764</v>
      </c>
      <c r="F917" s="95">
        <v>12.329343229414103</v>
      </c>
    </row>
    <row r="918" spans="1:6">
      <c r="A918" s="96">
        <v>40688</v>
      </c>
      <c r="B918" s="95">
        <v>1442.64</v>
      </c>
      <c r="C918" s="95">
        <v>2.218647734206769E-2</v>
      </c>
      <c r="D918" s="95">
        <v>0.29477196885427936</v>
      </c>
      <c r="E918" s="95">
        <v>4.0918372500775568</v>
      </c>
      <c r="F918" s="95">
        <v>12.441835995042915</v>
      </c>
    </row>
    <row r="919" spans="1:6">
      <c r="A919" s="96">
        <v>40689</v>
      </c>
      <c r="B919" s="95">
        <v>1443.67</v>
      </c>
      <c r="C919" s="95">
        <v>7.1396883491381402E-2</v>
      </c>
      <c r="D919" s="95">
        <v>0.36637931034482207</v>
      </c>
      <c r="E919" s="95">
        <v>4.1661555778430337</v>
      </c>
      <c r="F919" s="95">
        <v>12.257878898626018</v>
      </c>
    </row>
    <row r="920" spans="1:6">
      <c r="A920" s="96">
        <v>40690</v>
      </c>
      <c r="B920" s="95">
        <v>1445.2</v>
      </c>
      <c r="C920" s="95">
        <v>0.10597989845324562</v>
      </c>
      <c r="D920" s="95">
        <v>0.47274749721912812</v>
      </c>
      <c r="E920" s="95">
        <v>4.276550763747089</v>
      </c>
      <c r="F920" s="95">
        <v>12.219780561098915</v>
      </c>
    </row>
    <row r="921" spans="1:6">
      <c r="A921" s="96">
        <v>40693</v>
      </c>
      <c r="B921" s="95">
        <v>1445.98</v>
      </c>
      <c r="C921" s="95">
        <v>5.3971768613347848E-2</v>
      </c>
      <c r="D921" s="95">
        <v>0.52697441601778916</v>
      </c>
      <c r="E921" s="95">
        <v>4.3328306624432766</v>
      </c>
      <c r="F921" s="95">
        <v>12.209771542090886</v>
      </c>
    </row>
    <row r="922" spans="1:6">
      <c r="A922" s="96">
        <v>40694</v>
      </c>
      <c r="B922" s="95">
        <v>1447.56</v>
      </c>
      <c r="C922" s="95">
        <v>0.10926845461209922</v>
      </c>
      <c r="D922" s="95">
        <v>0.63681868743046266</v>
      </c>
      <c r="E922" s="95">
        <v>4.4468335341611764</v>
      </c>
      <c r="F922" s="95">
        <v>12.150488483261412</v>
      </c>
    </row>
    <row r="923" spans="1:6">
      <c r="A923" s="96">
        <v>40695</v>
      </c>
      <c r="B923" s="95">
        <v>1447.51</v>
      </c>
      <c r="C923" s="95">
        <v>-3.454088258858512E-3</v>
      </c>
      <c r="D923" s="95">
        <v>-3.454088258858512E-3</v>
      </c>
      <c r="E923" s="95">
        <v>4.4432258483473097</v>
      </c>
      <c r="F923" s="95">
        <v>12.055458359782634</v>
      </c>
    </row>
    <row r="924" spans="1:6">
      <c r="A924" s="96">
        <v>40696</v>
      </c>
      <c r="B924" s="95">
        <v>1447.29</v>
      </c>
      <c r="C924" s="95">
        <v>-1.5198513309067074E-2</v>
      </c>
      <c r="D924" s="95">
        <v>-1.8652076597858169E-2</v>
      </c>
      <c r="E924" s="95">
        <v>4.4273520307663405</v>
      </c>
      <c r="F924" s="95">
        <v>11.789195618926973</v>
      </c>
    </row>
    <row r="925" spans="1:6">
      <c r="A925" s="96">
        <v>40697</v>
      </c>
      <c r="B925" s="95">
        <v>1446.62</v>
      </c>
      <c r="C925" s="95">
        <v>-4.6293417352438748E-2</v>
      </c>
      <c r="D925" s="95">
        <v>-6.4936859266628844E-2</v>
      </c>
      <c r="E925" s="95">
        <v>4.3790090408606375</v>
      </c>
      <c r="F925" s="95">
        <v>11.737444580044176</v>
      </c>
    </row>
    <row r="926" spans="1:6">
      <c r="A926" s="96">
        <v>40700</v>
      </c>
      <c r="B926" s="95">
        <v>1445.7</v>
      </c>
      <c r="C926" s="95">
        <v>-6.3596521546771534E-2</v>
      </c>
      <c r="D926" s="95">
        <v>-0.12849208322970318</v>
      </c>
      <c r="E926" s="95">
        <v>4.3126276218856674</v>
      </c>
      <c r="F926" s="95">
        <v>11.557812210630281</v>
      </c>
    </row>
    <row r="927" spans="1:6">
      <c r="A927" s="96">
        <v>40701</v>
      </c>
      <c r="B927" s="95">
        <v>1446.55</v>
      </c>
      <c r="C927" s="95">
        <v>5.8795047381887677E-2</v>
      </c>
      <c r="D927" s="95">
        <v>-6.977258282903076E-2</v>
      </c>
      <c r="E927" s="95">
        <v>4.3739582807212463</v>
      </c>
      <c r="F927" s="95">
        <v>11.635462810044906</v>
      </c>
    </row>
    <row r="928" spans="1:6">
      <c r="A928" s="96">
        <v>40702</v>
      </c>
      <c r="B928" s="95">
        <v>1446.54</v>
      </c>
      <c r="C928" s="95">
        <v>-6.9129998963024519E-4</v>
      </c>
      <c r="D928" s="95">
        <v>-7.0463400480802463E-2</v>
      </c>
      <c r="E928" s="95">
        <v>4.3732367435584729</v>
      </c>
      <c r="F928" s="95">
        <v>11.607990185866734</v>
      </c>
    </row>
    <row r="929" spans="1:6">
      <c r="A929" s="96">
        <v>40703</v>
      </c>
      <c r="B929" s="95">
        <v>1446.04</v>
      </c>
      <c r="C929" s="95">
        <v>-3.4565238431016887E-2</v>
      </c>
      <c r="D929" s="95">
        <v>-0.10500428306944309</v>
      </c>
      <c r="E929" s="95">
        <v>4.3371598854198945</v>
      </c>
      <c r="F929" s="95">
        <v>11.568551809273986</v>
      </c>
    </row>
    <row r="930" spans="1:6">
      <c r="A930" s="96">
        <v>40704</v>
      </c>
      <c r="B930" s="95">
        <v>1446.38</v>
      </c>
      <c r="C930" s="95">
        <v>2.3512489281074522E-2</v>
      </c>
      <c r="D930" s="95">
        <v>-8.1516482909160803E-2</v>
      </c>
      <c r="E930" s="95">
        <v>4.3616921489541438</v>
      </c>
      <c r="F930" s="95">
        <v>11.597367426142124</v>
      </c>
    </row>
    <row r="931" spans="1:6">
      <c r="A931" s="96">
        <v>40707</v>
      </c>
      <c r="B931" s="95">
        <v>1446.65</v>
      </c>
      <c r="C931" s="95">
        <v>1.8667293518981332E-2</v>
      </c>
      <c r="D931" s="95">
        <v>-6.2864406311302634E-2</v>
      </c>
      <c r="E931" s="95">
        <v>4.3811736523489575</v>
      </c>
      <c r="F931" s="95">
        <v>11.4883090059958</v>
      </c>
    </row>
    <row r="932" spans="1:6">
      <c r="A932" s="96">
        <v>40708</v>
      </c>
      <c r="B932" s="95">
        <v>1448.3</v>
      </c>
      <c r="C932" s="95">
        <v>0.1140566135554355</v>
      </c>
      <c r="D932" s="95">
        <v>5.1120506231172591E-2</v>
      </c>
      <c r="E932" s="95">
        <v>4.5002272842062707</v>
      </c>
      <c r="F932" s="95">
        <v>11.572476272648835</v>
      </c>
    </row>
    <row r="933" spans="1:6">
      <c r="A933" s="96">
        <v>40709</v>
      </c>
      <c r="B933" s="95">
        <v>1449</v>
      </c>
      <c r="C933" s="95">
        <v>4.8332527791217217E-2</v>
      </c>
      <c r="D933" s="95">
        <v>9.9477741855258373E-2</v>
      </c>
      <c r="E933" s="95">
        <v>4.5507348856002716</v>
      </c>
      <c r="F933" s="95">
        <v>11.576548134230658</v>
      </c>
    </row>
    <row r="934" spans="1:6">
      <c r="A934" s="96">
        <v>40710</v>
      </c>
      <c r="B934" s="95">
        <v>1448.56</v>
      </c>
      <c r="C934" s="95">
        <v>-3.036576949621006E-2</v>
      </c>
      <c r="D934" s="95">
        <v>6.9081765177259058E-2</v>
      </c>
      <c r="E934" s="95">
        <v>4.5189872504383333</v>
      </c>
      <c r="F934" s="95">
        <v>11.566721606925533</v>
      </c>
    </row>
    <row r="935" spans="1:6">
      <c r="A935" s="96">
        <v>40711</v>
      </c>
      <c r="B935" s="95">
        <v>1448.2</v>
      </c>
      <c r="C935" s="95">
        <v>-2.4852267079022994E-2</v>
      </c>
      <c r="D935" s="95">
        <v>4.4212329713455567E-2</v>
      </c>
      <c r="E935" s="95">
        <v>4.4930119125785595</v>
      </c>
      <c r="F935" s="95">
        <v>11.545867673110987</v>
      </c>
    </row>
    <row r="936" spans="1:6">
      <c r="A936" s="96">
        <v>40714</v>
      </c>
      <c r="B936" s="95">
        <v>1448.41</v>
      </c>
      <c r="C936" s="95">
        <v>1.4500759563595977E-2</v>
      </c>
      <c r="D936" s="95">
        <v>5.8719500400683522E-2</v>
      </c>
      <c r="E936" s="95">
        <v>4.5081641929967553</v>
      </c>
      <c r="F936" s="95">
        <v>11.525964026118029</v>
      </c>
    </row>
    <row r="937" spans="1:6">
      <c r="A937" s="96">
        <v>40715</v>
      </c>
      <c r="B937" s="95">
        <v>1449.78</v>
      </c>
      <c r="C937" s="95">
        <v>9.4586477585756334E-2</v>
      </c>
      <c r="D937" s="95">
        <v>0.15336151869351777</v>
      </c>
      <c r="E937" s="95">
        <v>4.6070147842964593</v>
      </c>
      <c r="F937" s="95">
        <v>11.605671968099029</v>
      </c>
    </row>
    <row r="938" spans="1:6">
      <c r="A938" s="96">
        <v>40716</v>
      </c>
      <c r="B938" s="95">
        <v>1450.58</v>
      </c>
      <c r="C938" s="95">
        <v>5.5180786050290642E-2</v>
      </c>
      <c r="D938" s="95">
        <v>0.20862693083534278</v>
      </c>
      <c r="E938" s="95">
        <v>4.6647377573181714</v>
      </c>
      <c r="F938" s="95">
        <v>11.553043411389252</v>
      </c>
    </row>
    <row r="939" spans="1:6">
      <c r="A939" s="96">
        <v>40718</v>
      </c>
      <c r="B939" s="95">
        <v>1451.51</v>
      </c>
      <c r="C939" s="95">
        <v>6.4112286120043827E-2</v>
      </c>
      <c r="D939" s="95">
        <v>0.27287297245019992</v>
      </c>
      <c r="E939" s="95">
        <v>4.731840713455937</v>
      </c>
      <c r="F939" s="95">
        <v>11.741429880137645</v>
      </c>
    </row>
    <row r="940" spans="1:6">
      <c r="A940" s="96">
        <v>40721</v>
      </c>
      <c r="B940" s="95">
        <v>1450.2</v>
      </c>
      <c r="C940" s="95">
        <v>-9.0250842226369254E-2</v>
      </c>
      <c r="D940" s="95">
        <v>0.18237586006797368</v>
      </c>
      <c r="E940" s="95">
        <v>4.6373193451328731</v>
      </c>
      <c r="F940" s="95">
        <v>11.554704266955905</v>
      </c>
    </row>
    <row r="941" spans="1:6">
      <c r="A941" s="96">
        <v>40722</v>
      </c>
      <c r="B941" s="95">
        <v>1452.65</v>
      </c>
      <c r="C941" s="95">
        <v>0.16894221486691841</v>
      </c>
      <c r="D941" s="95">
        <v>0.35162618475228502</v>
      </c>
      <c r="E941" s="95">
        <v>4.8140959500118985</v>
      </c>
      <c r="F941" s="95">
        <v>11.659851186815896</v>
      </c>
    </row>
    <row r="942" spans="1:6">
      <c r="A942" s="96">
        <v>40723</v>
      </c>
      <c r="B942" s="95">
        <v>1453.92</v>
      </c>
      <c r="C942" s="95">
        <v>8.742642756340846E-2</v>
      </c>
      <c r="D942" s="95">
        <v>0.43936002652740225</v>
      </c>
      <c r="E942" s="95">
        <v>4.9057311696838912</v>
      </c>
      <c r="F942" s="95">
        <v>11.839139698925404</v>
      </c>
    </row>
    <row r="943" spans="1:6">
      <c r="A943" s="96">
        <v>40724</v>
      </c>
      <c r="B943" s="95">
        <v>1454.86</v>
      </c>
      <c r="C943" s="95">
        <v>6.4652800704290136E-2</v>
      </c>
      <c r="D943" s="95">
        <v>0.50429688579403109</v>
      </c>
      <c r="E943" s="95">
        <v>4.973555662984408</v>
      </c>
      <c r="F943" s="95">
        <v>11.763576164027857</v>
      </c>
    </row>
    <row r="944" spans="1:6">
      <c r="A944" s="96">
        <v>40725</v>
      </c>
      <c r="B944" s="95">
        <v>1456.13</v>
      </c>
      <c r="C944" s="95">
        <v>8.7293622754103239E-2</v>
      </c>
      <c r="D944" s="95">
        <v>8.7293622754103239E-2</v>
      </c>
      <c r="E944" s="95">
        <v>5.0651908826564229</v>
      </c>
      <c r="F944" s="95">
        <v>11.903261504411189</v>
      </c>
    </row>
    <row r="945" spans="1:6">
      <c r="A945" s="96">
        <v>40728</v>
      </c>
      <c r="B945" s="95">
        <v>1456.29</v>
      </c>
      <c r="C945" s="95">
        <v>1.0988029914904551E-2</v>
      </c>
      <c r="D945" s="95">
        <v>9.8291244518367016E-2</v>
      </c>
      <c r="E945" s="95">
        <v>5.076735477260752</v>
      </c>
      <c r="F945" s="95">
        <v>11.924158814577979</v>
      </c>
    </row>
    <row r="946" spans="1:6">
      <c r="A946" s="96">
        <v>40729</v>
      </c>
      <c r="B946" s="95">
        <v>1455.92</v>
      </c>
      <c r="C946" s="95">
        <v>-2.540702744644463E-2</v>
      </c>
      <c r="D946" s="95">
        <v>7.2859244188450134E-2</v>
      </c>
      <c r="E946" s="95">
        <v>5.0500386022382049</v>
      </c>
      <c r="F946" s="95">
        <v>11.881104425540423</v>
      </c>
    </row>
    <row r="947" spans="1:6">
      <c r="A947" s="96">
        <v>40730</v>
      </c>
      <c r="B947" s="95">
        <v>1455.36</v>
      </c>
      <c r="C947" s="95">
        <v>-3.8463651849018898E-2</v>
      </c>
      <c r="D947" s="95">
        <v>3.4367568013426997E-2</v>
      </c>
      <c r="E947" s="95">
        <v>5.0096325211229864</v>
      </c>
      <c r="F947" s="95">
        <v>11.705875580458237</v>
      </c>
    </row>
    <row r="948" spans="1:6">
      <c r="A948" s="96">
        <v>40731</v>
      </c>
      <c r="B948" s="95">
        <v>1455.85</v>
      </c>
      <c r="C948" s="95">
        <v>3.366864555849336E-2</v>
      </c>
      <c r="D948" s="95">
        <v>6.8047784666558364E-2</v>
      </c>
      <c r="E948" s="95">
        <v>5.0449878420987915</v>
      </c>
      <c r="F948" s="95">
        <v>11.674912744985221</v>
      </c>
    </row>
    <row r="949" spans="1:6">
      <c r="A949" s="96">
        <v>40732</v>
      </c>
      <c r="B949" s="95">
        <v>1454.82</v>
      </c>
      <c r="C949" s="95">
        <v>-7.0749046948515026E-2</v>
      </c>
      <c r="D949" s="95">
        <v>-2.7494054410714952E-3</v>
      </c>
      <c r="E949" s="95">
        <v>4.9706695143333368</v>
      </c>
      <c r="F949" s="95">
        <v>11.521479164750259</v>
      </c>
    </row>
    <row r="950" spans="1:6">
      <c r="A950" s="96">
        <v>40735</v>
      </c>
      <c r="B950" s="95">
        <v>1453.56</v>
      </c>
      <c r="C950" s="95">
        <v>-8.6608652616815274E-2</v>
      </c>
      <c r="D950" s="95">
        <v>-8.9355676834879105E-2</v>
      </c>
      <c r="E950" s="95">
        <v>4.8797558318241174</v>
      </c>
      <c r="F950" s="95">
        <v>11.38476156905417</v>
      </c>
    </row>
    <row r="951" spans="1:6">
      <c r="A951" s="96">
        <v>40736</v>
      </c>
      <c r="B951" s="95">
        <v>1453.21</v>
      </c>
      <c r="C951" s="95">
        <v>-2.4078813396066767E-2</v>
      </c>
      <c r="D951" s="95">
        <v>-0.11341297444427134</v>
      </c>
      <c r="E951" s="95">
        <v>4.854502031127117</v>
      </c>
      <c r="F951" s="95">
        <v>11.362208224132919</v>
      </c>
    </row>
    <row r="952" spans="1:6">
      <c r="A952" s="96">
        <v>40737</v>
      </c>
      <c r="B952" s="95">
        <v>1454.59</v>
      </c>
      <c r="C952" s="95">
        <v>9.4962187158076361E-2</v>
      </c>
      <c r="D952" s="95">
        <v>-1.8558486727249246E-2</v>
      </c>
      <c r="E952" s="95">
        <v>4.9540741595895721</v>
      </c>
      <c r="F952" s="95">
        <v>11.473085647722382</v>
      </c>
    </row>
    <row r="953" spans="1:6">
      <c r="A953" s="96">
        <v>40738</v>
      </c>
      <c r="B953" s="95">
        <v>1454.11</v>
      </c>
      <c r="C953" s="95">
        <v>-3.2998989405952361E-2</v>
      </c>
      <c r="D953" s="95">
        <v>-5.1551352020129393E-2</v>
      </c>
      <c r="E953" s="95">
        <v>4.9194403757765404</v>
      </c>
      <c r="F953" s="95">
        <v>11.26150597201072</v>
      </c>
    </row>
    <row r="954" spans="1:6">
      <c r="A954" s="96">
        <v>40739</v>
      </c>
      <c r="B954" s="95">
        <v>1453.91</v>
      </c>
      <c r="C954" s="95">
        <v>-1.3754117638953289E-2</v>
      </c>
      <c r="D954" s="95">
        <v>-6.5298379225475767E-2</v>
      </c>
      <c r="E954" s="95">
        <v>4.9050096325211179</v>
      </c>
      <c r="F954" s="95">
        <v>11.212165252843587</v>
      </c>
    </row>
    <row r="955" spans="1:6">
      <c r="A955" s="96">
        <v>40742</v>
      </c>
      <c r="B955" s="95">
        <v>1452.95</v>
      </c>
      <c r="C955" s="95">
        <v>-6.6028846352250703E-2</v>
      </c>
      <c r="D955" s="95">
        <v>-0.13128410981124716</v>
      </c>
      <c r="E955" s="95">
        <v>4.8357420648950544</v>
      </c>
      <c r="F955" s="95">
        <v>11.131082590139352</v>
      </c>
    </row>
    <row r="956" spans="1:6">
      <c r="A956" s="96">
        <v>40743</v>
      </c>
      <c r="B956" s="95">
        <v>1454.72</v>
      </c>
      <c r="C956" s="95">
        <v>0.12182112254379707</v>
      </c>
      <c r="D956" s="95">
        <v>-9.6229190437502332E-3</v>
      </c>
      <c r="E956" s="95">
        <v>4.9634541427056256</v>
      </c>
      <c r="F956" s="95">
        <v>11.135558000244462</v>
      </c>
    </row>
    <row r="957" spans="1:6">
      <c r="A957" s="96">
        <v>40744</v>
      </c>
      <c r="B957" s="95">
        <v>1455.15</v>
      </c>
      <c r="C957" s="95">
        <v>2.9558952925645698E-2</v>
      </c>
      <c r="D957" s="95">
        <v>1.9933189447796096E-2</v>
      </c>
      <c r="E957" s="95">
        <v>4.9944802407047906</v>
      </c>
      <c r="F957" s="95">
        <v>11.191344015771509</v>
      </c>
    </row>
    <row r="958" spans="1:6">
      <c r="A958" s="96">
        <v>40745</v>
      </c>
      <c r="B958" s="95">
        <v>1456.99</v>
      </c>
      <c r="C958" s="95">
        <v>0.12644744528054197</v>
      </c>
      <c r="D958" s="95">
        <v>0.14640583973717369</v>
      </c>
      <c r="E958" s="95">
        <v>5.1272430786547529</v>
      </c>
      <c r="F958" s="95">
        <v>11.250334058717982</v>
      </c>
    </row>
    <row r="959" spans="1:6">
      <c r="A959" s="96">
        <v>40746</v>
      </c>
      <c r="B959" s="95">
        <v>1458.13</v>
      </c>
      <c r="C959" s="95">
        <v>7.8243502014441191E-2</v>
      </c>
      <c r="D959" s="95">
        <v>0.22476389480776682</v>
      </c>
      <c r="E959" s="95">
        <v>5.2094983152107366</v>
      </c>
      <c r="F959" s="95">
        <v>11.201525262154433</v>
      </c>
    </row>
    <row r="960" spans="1:6">
      <c r="A960" s="96">
        <v>40749</v>
      </c>
      <c r="B960" s="95">
        <v>1458.54</v>
      </c>
      <c r="C960" s="95">
        <v>2.8118206195593132E-2</v>
      </c>
      <c r="D960" s="95">
        <v>0.25294530057875519</v>
      </c>
      <c r="E960" s="95">
        <v>5.2390813388843549</v>
      </c>
      <c r="F960" s="95">
        <v>11.176833776707241</v>
      </c>
    </row>
    <row r="961" spans="1:6">
      <c r="A961" s="96">
        <v>40750</v>
      </c>
      <c r="B961" s="95">
        <v>1458.85</v>
      </c>
      <c r="C961" s="95">
        <v>2.1254130843173513E-2</v>
      </c>
      <c r="D961" s="95">
        <v>0.27425319274707594</v>
      </c>
      <c r="E961" s="95">
        <v>5.261448990930262</v>
      </c>
      <c r="F961" s="95">
        <v>11.172498933121977</v>
      </c>
    </row>
    <row r="962" spans="1:6">
      <c r="A962" s="96">
        <v>40751</v>
      </c>
      <c r="B962" s="95">
        <v>1457.26</v>
      </c>
      <c r="C962" s="95">
        <v>-0.10898995784349719</v>
      </c>
      <c r="D962" s="95">
        <v>0.16496432646440073</v>
      </c>
      <c r="E962" s="95">
        <v>5.1467245820495888</v>
      </c>
      <c r="F962" s="95">
        <v>10.997197002010829</v>
      </c>
    </row>
    <row r="963" spans="1:6">
      <c r="A963" s="96">
        <v>40752</v>
      </c>
      <c r="B963" s="95">
        <v>1456.85</v>
      </c>
      <c r="C963" s="95">
        <v>-2.8134993069195424E-2</v>
      </c>
      <c r="D963" s="95">
        <v>0.13678292069339015</v>
      </c>
      <c r="E963" s="95">
        <v>5.1171415583759483</v>
      </c>
      <c r="F963" s="95">
        <v>10.961742057840084</v>
      </c>
    </row>
    <row r="964" spans="1:6">
      <c r="A964" s="96">
        <v>40753</v>
      </c>
      <c r="B964" s="95">
        <v>1459.05</v>
      </c>
      <c r="C964" s="95">
        <v>0.15101074235508438</v>
      </c>
      <c r="D964" s="95">
        <v>0.28800021995243341</v>
      </c>
      <c r="E964" s="95">
        <v>5.2758797341857067</v>
      </c>
      <c r="F964" s="95">
        <v>11.126766999756278</v>
      </c>
    </row>
    <row r="965" spans="1:6">
      <c r="A965" s="96">
        <v>40756</v>
      </c>
      <c r="B965" s="95">
        <v>1459.78</v>
      </c>
      <c r="C965" s="95">
        <v>5.0032555429901926E-2</v>
      </c>
      <c r="D965" s="95">
        <v>5.0032555429901926E-2</v>
      </c>
      <c r="E965" s="95">
        <v>5.3285519470680276</v>
      </c>
      <c r="F965" s="95">
        <v>11.041129443265385</v>
      </c>
    </row>
    <row r="966" spans="1:6">
      <c r="A966" s="96">
        <v>40757</v>
      </c>
      <c r="B966" s="95">
        <v>1456.89</v>
      </c>
      <c r="C966" s="95">
        <v>-0.19797503733438582</v>
      </c>
      <c r="D966" s="95">
        <v>-0.14804153387477648</v>
      </c>
      <c r="E966" s="95">
        <v>5.1200277070270639</v>
      </c>
      <c r="F966" s="95">
        <v>10.75221407123037</v>
      </c>
    </row>
    <row r="967" spans="1:6">
      <c r="A967" s="96">
        <v>40758</v>
      </c>
      <c r="B967" s="95">
        <v>1453.1</v>
      </c>
      <c r="C967" s="95">
        <v>-0.26014318170899386</v>
      </c>
      <c r="D967" s="95">
        <v>-0.40779959562728951</v>
      </c>
      <c r="E967" s="95">
        <v>4.8465651223366102</v>
      </c>
      <c r="F967" s="95">
        <v>10.464099737732324</v>
      </c>
    </row>
    <row r="968" spans="1:6">
      <c r="A968" s="96">
        <v>40759</v>
      </c>
      <c r="B968" s="95">
        <v>1447.71</v>
      </c>
      <c r="C968" s="95">
        <v>-0.3709311127933268</v>
      </c>
      <c r="D968" s="95">
        <v>-0.77721805284259871</v>
      </c>
      <c r="E968" s="95">
        <v>4.4576565916027544</v>
      </c>
      <c r="F968" s="95">
        <v>9.9381853528143225</v>
      </c>
    </row>
    <row r="969" spans="1:6">
      <c r="A969" s="96">
        <v>40760</v>
      </c>
      <c r="B969" s="95">
        <v>1447.47</v>
      </c>
      <c r="C969" s="95">
        <v>-1.6577905796055781E-2</v>
      </c>
      <c r="D969" s="95">
        <v>-0.79366711216202201</v>
      </c>
      <c r="E969" s="95">
        <v>4.4403396996962385</v>
      </c>
      <c r="F969" s="95">
        <v>9.8557236207982726</v>
      </c>
    </row>
    <row r="970" spans="1:6">
      <c r="A970" s="96">
        <v>40763</v>
      </c>
      <c r="B970" s="95">
        <v>1439.4</v>
      </c>
      <c r="C970" s="95">
        <v>-0.5575245082799607</v>
      </c>
      <c r="D970" s="95">
        <v>-1.3467667317775156</v>
      </c>
      <c r="E970" s="95">
        <v>3.8580592093395705</v>
      </c>
      <c r="F970" s="95">
        <v>9.2357896334522405</v>
      </c>
    </row>
    <row r="971" spans="1:6">
      <c r="A971" s="96">
        <v>40764</v>
      </c>
      <c r="B971" s="95">
        <v>1445.48</v>
      </c>
      <c r="C971" s="95">
        <v>0.42239822148115724</v>
      </c>
      <c r="D971" s="95">
        <v>-0.93005722901887689</v>
      </c>
      <c r="E971" s="95">
        <v>4.2967538043046982</v>
      </c>
      <c r="F971" s="95">
        <v>9.7405062330129475</v>
      </c>
    </row>
    <row r="972" spans="1:6">
      <c r="A972" s="96">
        <v>40765</v>
      </c>
      <c r="B972" s="95">
        <v>1446.59</v>
      </c>
      <c r="C972" s="95">
        <v>7.6791100534068235E-2</v>
      </c>
      <c r="D972" s="95">
        <v>-0.85398032966657045</v>
      </c>
      <c r="E972" s="95">
        <v>4.3768444293723174</v>
      </c>
      <c r="F972" s="95">
        <v>9.843957629370891</v>
      </c>
    </row>
    <row r="973" spans="1:6">
      <c r="A973" s="96">
        <v>40766</v>
      </c>
      <c r="B973" s="95">
        <v>1451.58</v>
      </c>
      <c r="C973" s="95">
        <v>0.3449491562916851</v>
      </c>
      <c r="D973" s="95">
        <v>-0.51197697131695197</v>
      </c>
      <c r="E973" s="95">
        <v>4.7368914735953283</v>
      </c>
      <c r="F973" s="95">
        <v>10.141738497025599</v>
      </c>
    </row>
    <row r="974" spans="1:6">
      <c r="A974" s="96">
        <v>40767</v>
      </c>
      <c r="B974" s="95">
        <v>1455.6</v>
      </c>
      <c r="C974" s="95">
        <v>0.27693961063117722</v>
      </c>
      <c r="D974" s="95">
        <v>-0.23645522771666982</v>
      </c>
      <c r="E974" s="95">
        <v>5.0269494130295023</v>
      </c>
      <c r="F974" s="95">
        <v>10.278575378997367</v>
      </c>
    </row>
    <row r="975" spans="1:6">
      <c r="A975" s="96">
        <v>40770</v>
      </c>
      <c r="B975" s="95">
        <v>1458.64</v>
      </c>
      <c r="C975" s="95">
        <v>0.20884858477605572</v>
      </c>
      <c r="D975" s="95">
        <v>-2.8100476337333813E-2</v>
      </c>
      <c r="E975" s="95">
        <v>5.2462967105120883</v>
      </c>
      <c r="F975" s="95">
        <v>10.381777592795792</v>
      </c>
    </row>
    <row r="976" spans="1:6">
      <c r="A976" s="96">
        <v>40771</v>
      </c>
      <c r="B976" s="95">
        <v>1459.06</v>
      </c>
      <c r="C976" s="95">
        <v>2.8793945044691682E-2</v>
      </c>
      <c r="D976" s="95">
        <v>6.8537747164310048E-4</v>
      </c>
      <c r="E976" s="95">
        <v>5.27660127134848</v>
      </c>
      <c r="F976" s="95">
        <v>10.38682978127814</v>
      </c>
    </row>
    <row r="977" spans="1:6">
      <c r="A977" s="96">
        <v>40772</v>
      </c>
      <c r="B977" s="95">
        <v>1463.36</v>
      </c>
      <c r="C977" s="95">
        <v>0.29471029292831297</v>
      </c>
      <c r="D977" s="95">
        <v>0.29539769027790985</v>
      </c>
      <c r="E977" s="95">
        <v>5.5868622513402411</v>
      </c>
      <c r="F977" s="95">
        <v>10.657733549099358</v>
      </c>
    </row>
    <row r="978" spans="1:6">
      <c r="A978" s="96">
        <v>40773</v>
      </c>
      <c r="B978" s="95">
        <v>1464.82</v>
      </c>
      <c r="C978" s="95">
        <v>9.9770391427944638E-2</v>
      </c>
      <c r="D978" s="95">
        <v>0.39546280113773591</v>
      </c>
      <c r="E978" s="95">
        <v>5.6922066771049051</v>
      </c>
      <c r="F978" s="95">
        <v>10.811710416824249</v>
      </c>
    </row>
    <row r="979" spans="1:6">
      <c r="A979" s="96">
        <v>40774</v>
      </c>
      <c r="B979" s="95">
        <v>1463.77</v>
      </c>
      <c r="C979" s="95">
        <v>-7.16811621905733E-2</v>
      </c>
      <c r="D979" s="95">
        <v>0.32349816661525477</v>
      </c>
      <c r="E979" s="95">
        <v>5.6164452750138816</v>
      </c>
      <c r="F979" s="95">
        <v>10.600084625381555</v>
      </c>
    </row>
    <row r="980" spans="1:6">
      <c r="A980" s="96">
        <v>40777</v>
      </c>
      <c r="B980" s="95">
        <v>1463.32</v>
      </c>
      <c r="C980" s="95">
        <v>-3.0742534687833167E-2</v>
      </c>
      <c r="D980" s="95">
        <v>0.29265618039135965</v>
      </c>
      <c r="E980" s="95">
        <v>5.5839761026891699</v>
      </c>
      <c r="F980" s="95">
        <v>10.489278163696758</v>
      </c>
    </row>
    <row r="981" spans="1:6">
      <c r="A981" s="96">
        <v>40778</v>
      </c>
      <c r="B981" s="95">
        <v>1466</v>
      </c>
      <c r="C981" s="95">
        <v>0.18314517672142205</v>
      </c>
      <c r="D981" s="95">
        <v>0.47633734279155515</v>
      </c>
      <c r="E981" s="95">
        <v>5.7773480623119378</v>
      </c>
      <c r="F981" s="95">
        <v>10.710024316935751</v>
      </c>
    </row>
    <row r="982" spans="1:6">
      <c r="A982" s="96">
        <v>40779</v>
      </c>
      <c r="B982" s="95">
        <v>1465.75</v>
      </c>
      <c r="C982" s="95">
        <v>-1.7053206002726196E-2</v>
      </c>
      <c r="D982" s="95">
        <v>0.45920290600047764</v>
      </c>
      <c r="E982" s="95">
        <v>5.7593096332426486</v>
      </c>
      <c r="F982" s="95">
        <v>10.841815514451202</v>
      </c>
    </row>
    <row r="983" spans="1:6">
      <c r="A983" s="96">
        <v>40780</v>
      </c>
      <c r="B983" s="95">
        <v>1466.17</v>
      </c>
      <c r="C983" s="95">
        <v>2.8654272556716265E-2</v>
      </c>
      <c r="D983" s="95">
        <v>0.48798875980946566</v>
      </c>
      <c r="E983" s="95">
        <v>5.7896141940790624</v>
      </c>
      <c r="F983" s="95">
        <v>10.740424631978062</v>
      </c>
    </row>
    <row r="984" spans="1:6">
      <c r="A984" s="96">
        <v>40781</v>
      </c>
      <c r="B984" s="95">
        <v>1471.61</v>
      </c>
      <c r="C984" s="95">
        <v>0.3710347367631206</v>
      </c>
      <c r="D984" s="95">
        <v>0.86083410438297925</v>
      </c>
      <c r="E984" s="95">
        <v>6.1821304106267849</v>
      </c>
      <c r="F984" s="95">
        <v>11.106832767081908</v>
      </c>
    </row>
    <row r="985" spans="1:6">
      <c r="A985" s="96">
        <v>40784</v>
      </c>
      <c r="B985" s="95">
        <v>1478.74</v>
      </c>
      <c r="C985" s="95">
        <v>0.48450336706058472</v>
      </c>
      <c r="D985" s="95">
        <v>1.3495082416641102</v>
      </c>
      <c r="E985" s="95">
        <v>6.696586407682914</v>
      </c>
      <c r="F985" s="95">
        <v>11.525582237239052</v>
      </c>
    </row>
    <row r="986" spans="1:6">
      <c r="A986" s="96">
        <v>40785</v>
      </c>
      <c r="B986" s="95">
        <v>1480.39</v>
      </c>
      <c r="C986" s="95">
        <v>0.11158148153158631</v>
      </c>
      <c r="D986" s="95">
        <v>1.4625955244851108</v>
      </c>
      <c r="E986" s="95">
        <v>6.8156400395402494</v>
      </c>
      <c r="F986" s="95">
        <v>11.552430900925348</v>
      </c>
    </row>
    <row r="987" spans="1:6">
      <c r="A987" s="96">
        <v>40786</v>
      </c>
      <c r="B987" s="95">
        <v>1487.14</v>
      </c>
      <c r="C987" s="95">
        <v>0.45596092921460496</v>
      </c>
      <c r="D987" s="95">
        <v>1.9252253178438039</v>
      </c>
      <c r="E987" s="95">
        <v>7.3026776244110581</v>
      </c>
      <c r="F987" s="95">
        <v>12.001988281191167</v>
      </c>
    </row>
    <row r="988" spans="1:6">
      <c r="A988" s="96">
        <v>40787</v>
      </c>
      <c r="B988" s="95">
        <v>1500.74</v>
      </c>
      <c r="C988" s="95">
        <v>0.91450704035933583</v>
      </c>
      <c r="D988" s="95">
        <v>0.91450704035933583</v>
      </c>
      <c r="E988" s="95">
        <v>8.2839681657803652</v>
      </c>
      <c r="F988" s="95">
        <v>13.099508636541767</v>
      </c>
    </row>
    <row r="989" spans="1:6">
      <c r="A989" s="96">
        <v>40788</v>
      </c>
      <c r="B989" s="95">
        <v>1497.69</v>
      </c>
      <c r="C989" s="95">
        <v>-0.20323307168462756</v>
      </c>
      <c r="D989" s="95">
        <v>0.70941538792581582</v>
      </c>
      <c r="E989" s="95">
        <v>8.0638993311350493</v>
      </c>
      <c r="F989" s="95">
        <v>12.901985616717182</v>
      </c>
    </row>
    <row r="990" spans="1:6">
      <c r="A990" s="96">
        <v>40791</v>
      </c>
      <c r="B990" s="95">
        <v>1496.19</v>
      </c>
      <c r="C990" s="95">
        <v>-0.10015423752578467</v>
      </c>
      <c r="D990" s="95">
        <v>0.60855064082736554</v>
      </c>
      <c r="E990" s="95">
        <v>7.9556687567193141</v>
      </c>
      <c r="F990" s="95">
        <v>12.739616613418537</v>
      </c>
    </row>
    <row r="991" spans="1:6">
      <c r="A991" s="96">
        <v>40792</v>
      </c>
      <c r="B991" s="95">
        <v>1499.53</v>
      </c>
      <c r="C991" s="95">
        <v>0.22323368021439638</v>
      </c>
      <c r="D991" s="95">
        <v>0.8331428110332606</v>
      </c>
      <c r="E991" s="95">
        <v>8.1966621690850126</v>
      </c>
      <c r="F991" s="95">
        <v>12.985329907549016</v>
      </c>
    </row>
    <row r="992" spans="1:6">
      <c r="A992" s="96">
        <v>40794</v>
      </c>
      <c r="B992" s="95">
        <v>1500.06</v>
      </c>
      <c r="C992" s="95">
        <v>3.5344407914483789E-2</v>
      </c>
      <c r="D992" s="95">
        <v>0.86878168834136904</v>
      </c>
      <c r="E992" s="95">
        <v>8.2349036387119092</v>
      </c>
      <c r="F992" s="95">
        <v>12.918062403552998</v>
      </c>
    </row>
    <row r="993" spans="1:6">
      <c r="A993" s="96">
        <v>40795</v>
      </c>
      <c r="B993" s="95">
        <v>1501.43</v>
      </c>
      <c r="C993" s="95">
        <v>9.1329680146134962E-2</v>
      </c>
      <c r="D993" s="95">
        <v>0.96090482402464428</v>
      </c>
      <c r="E993" s="95">
        <v>8.3337542300116141</v>
      </c>
      <c r="F993" s="95">
        <v>12.870803325765667</v>
      </c>
    </row>
    <row r="994" spans="1:6">
      <c r="A994" s="96">
        <v>40798</v>
      </c>
      <c r="B994" s="95">
        <v>1502.41</v>
      </c>
      <c r="C994" s="95">
        <v>6.5271108210174233E-2</v>
      </c>
      <c r="D994" s="95">
        <v>1.0268031254623056</v>
      </c>
      <c r="E994" s="95">
        <v>8.4044648719632242</v>
      </c>
      <c r="F994" s="95">
        <v>12.938532199745922</v>
      </c>
    </row>
    <row r="995" spans="1:6">
      <c r="A995" s="96">
        <v>40799</v>
      </c>
      <c r="B995" s="95">
        <v>1501.84</v>
      </c>
      <c r="C995" s="95">
        <v>-3.7939044601686955E-2</v>
      </c>
      <c r="D995" s="95">
        <v>0.98847452156487492</v>
      </c>
      <c r="E995" s="95">
        <v>8.3633372536852324</v>
      </c>
      <c r="F995" s="95">
        <v>12.861748416235175</v>
      </c>
    </row>
    <row r="996" spans="1:6">
      <c r="A996" s="96">
        <v>40800</v>
      </c>
      <c r="B996" s="95">
        <v>1501.75</v>
      </c>
      <c r="C996" s="95">
        <v>-5.9926490171946512E-3</v>
      </c>
      <c r="D996" s="95">
        <v>0.98242263673897767</v>
      </c>
      <c r="E996" s="95">
        <v>8.3568434192202936</v>
      </c>
      <c r="F996" s="95">
        <v>12.870252760219758</v>
      </c>
    </row>
    <row r="997" spans="1:6">
      <c r="A997" s="96">
        <v>40801</v>
      </c>
      <c r="B997" s="95">
        <v>1500.65</v>
      </c>
      <c r="C997" s="95">
        <v>-7.3247877476267931E-2</v>
      </c>
      <c r="D997" s="95">
        <v>0.90845515553343859</v>
      </c>
      <c r="E997" s="95">
        <v>8.2774743313154264</v>
      </c>
      <c r="F997" s="95">
        <v>12.496720266876583</v>
      </c>
    </row>
    <row r="998" spans="1:6">
      <c r="A998" s="96">
        <v>40802</v>
      </c>
      <c r="B998" s="95">
        <v>1502.8</v>
      </c>
      <c r="C998" s="95">
        <v>0.14327124912536515</v>
      </c>
      <c r="D998" s="95">
        <v>1.0530279597078751</v>
      </c>
      <c r="E998" s="95">
        <v>8.4326048213113189</v>
      </c>
      <c r="F998" s="95">
        <v>12.649450920130434</v>
      </c>
    </row>
    <row r="999" spans="1:6">
      <c r="A999" s="96">
        <v>40805</v>
      </c>
      <c r="B999" s="95">
        <v>1502.76</v>
      </c>
      <c r="C999" s="95">
        <v>-2.6616981634308701E-3</v>
      </c>
      <c r="D999" s="95">
        <v>1.0503382331185973</v>
      </c>
      <c r="E999" s="95">
        <v>8.4297186726602256</v>
      </c>
      <c r="F999" s="95">
        <v>12.680238443369696</v>
      </c>
    </row>
    <row r="1000" spans="1:6">
      <c r="A1000" s="96">
        <v>40806</v>
      </c>
      <c r="B1000" s="95">
        <v>1501.55</v>
      </c>
      <c r="C1000" s="95">
        <v>-8.0518512603477976E-2</v>
      </c>
      <c r="D1000" s="95">
        <v>0.96897400379249987</v>
      </c>
      <c r="E1000" s="95">
        <v>8.3424126759648729</v>
      </c>
      <c r="F1000" s="95">
        <v>12.493351014017184</v>
      </c>
    </row>
    <row r="1001" spans="1:6">
      <c r="A1001" s="96">
        <v>40807</v>
      </c>
      <c r="B1001" s="95">
        <v>1499.06</v>
      </c>
      <c r="C1001" s="95">
        <v>-0.1658286437348111</v>
      </c>
      <c r="D1001" s="95">
        <v>0.80153852360906885</v>
      </c>
      <c r="E1001" s="95">
        <v>8.1627499224347524</v>
      </c>
      <c r="F1001" s="95">
        <v>12.364047942073753</v>
      </c>
    </row>
    <row r="1002" spans="1:6">
      <c r="A1002" s="96">
        <v>40808</v>
      </c>
      <c r="B1002" s="95">
        <v>1496.38</v>
      </c>
      <c r="C1002" s="95">
        <v>-0.17877870131948193</v>
      </c>
      <c r="D1002" s="95">
        <v>0.62132684212650169</v>
      </c>
      <c r="E1002" s="95">
        <v>7.9693779628119854</v>
      </c>
      <c r="F1002" s="95">
        <v>12.217839305266009</v>
      </c>
    </row>
    <row r="1003" spans="1:6">
      <c r="A1003" s="96">
        <v>40809</v>
      </c>
      <c r="B1003" s="95">
        <v>1501.62</v>
      </c>
      <c r="C1003" s="95">
        <v>0.35017843061253551</v>
      </c>
      <c r="D1003" s="95">
        <v>0.97368102532375822</v>
      </c>
      <c r="E1003" s="95">
        <v>8.3474634361042632</v>
      </c>
      <c r="F1003" s="95">
        <v>12.582096266306797</v>
      </c>
    </row>
    <row r="1004" spans="1:6">
      <c r="A1004" s="96">
        <v>40812</v>
      </c>
      <c r="B1004" s="95">
        <v>1504.03</v>
      </c>
      <c r="C1004" s="95">
        <v>0.16049333386609632</v>
      </c>
      <c r="D1004" s="95">
        <v>1.1357370523286114</v>
      </c>
      <c r="E1004" s="95">
        <v>8.5213538923322183</v>
      </c>
      <c r="F1004" s="95">
        <v>12.788997292818083</v>
      </c>
    </row>
    <row r="1005" spans="1:6">
      <c r="A1005" s="96">
        <v>40813</v>
      </c>
      <c r="B1005" s="95">
        <v>1505.38</v>
      </c>
      <c r="C1005" s="95">
        <v>8.9758847895327065E-2</v>
      </c>
      <c r="D1005" s="95">
        <v>1.2265153247172478</v>
      </c>
      <c r="E1005" s="95">
        <v>8.6187614093063978</v>
      </c>
      <c r="F1005" s="95">
        <v>12.719485440019174</v>
      </c>
    </row>
    <row r="1006" spans="1:6">
      <c r="A1006" s="96">
        <v>40814</v>
      </c>
      <c r="B1006" s="95">
        <v>1504.74</v>
      </c>
      <c r="C1006" s="95">
        <v>-4.2514182465558381E-2</v>
      </c>
      <c r="D1006" s="95">
        <v>1.1834796992885588</v>
      </c>
      <c r="E1006" s="95">
        <v>8.5725830308889925</v>
      </c>
      <c r="F1006" s="95">
        <v>12.667345532959962</v>
      </c>
    </row>
    <row r="1007" spans="1:6">
      <c r="A1007" s="96">
        <v>40815</v>
      </c>
      <c r="B1007" s="95">
        <v>1503.67</v>
      </c>
      <c r="C1007" s="95">
        <v>-7.1108630062333145E-2</v>
      </c>
      <c r="D1007" s="95">
        <v>1.1115295130250002</v>
      </c>
      <c r="E1007" s="95">
        <v>8.4953785544724436</v>
      </c>
      <c r="F1007" s="95">
        <v>12.460080624051106</v>
      </c>
    </row>
    <row r="1008" spans="1:6">
      <c r="A1008" s="96">
        <v>40816</v>
      </c>
      <c r="B1008" s="95">
        <v>1506.33</v>
      </c>
      <c r="C1008" s="95">
        <v>0.17690051673571183</v>
      </c>
      <c r="D1008" s="95">
        <v>1.2903963312129285</v>
      </c>
      <c r="E1008" s="95">
        <v>8.6873074397696648</v>
      </c>
      <c r="F1008" s="95">
        <v>12.57314530412752</v>
      </c>
    </row>
    <row r="1009" spans="1:6">
      <c r="A1009" s="96">
        <v>40819</v>
      </c>
      <c r="B1009" s="95">
        <v>1510.48</v>
      </c>
      <c r="C1009" s="95">
        <v>0.27550403961946746</v>
      </c>
      <c r="D1009" s="95">
        <v>0.27550403961946746</v>
      </c>
      <c r="E1009" s="95">
        <v>8.9867453623198923</v>
      </c>
      <c r="F1009" s="95">
        <v>12.829323313887041</v>
      </c>
    </row>
    <row r="1010" spans="1:6">
      <c r="A1010" s="96">
        <v>40820</v>
      </c>
      <c r="B1010" s="95">
        <v>1505.07</v>
      </c>
      <c r="C1010" s="95">
        <v>-0.35816429214554635</v>
      </c>
      <c r="D1010" s="95">
        <v>-8.3647009619403079E-2</v>
      </c>
      <c r="E1010" s="95">
        <v>8.5963937572604685</v>
      </c>
      <c r="F1010" s="95">
        <v>12.328716004418293</v>
      </c>
    </row>
    <row r="1011" spans="1:6">
      <c r="A1011" s="96">
        <v>40821</v>
      </c>
      <c r="B1011" s="95">
        <v>1507.15</v>
      </c>
      <c r="C1011" s="95">
        <v>0.13819955218030699</v>
      </c>
      <c r="D1011" s="95">
        <v>5.443694276818789E-2</v>
      </c>
      <c r="E1011" s="95">
        <v>8.7464734871169458</v>
      </c>
      <c r="F1011" s="95">
        <v>12.411802437459919</v>
      </c>
    </row>
    <row r="1012" spans="1:6">
      <c r="A1012" s="96">
        <v>40822</v>
      </c>
      <c r="B1012" s="95">
        <v>1507.26</v>
      </c>
      <c r="C1012" s="95">
        <v>7.2985436087913413E-3</v>
      </c>
      <c r="D1012" s="95">
        <v>6.173945948100279E-2</v>
      </c>
      <c r="E1012" s="95">
        <v>8.7544103959074313</v>
      </c>
      <c r="F1012" s="95">
        <v>12.324499955286594</v>
      </c>
    </row>
    <row r="1013" spans="1:6">
      <c r="A1013" s="96">
        <v>40823</v>
      </c>
      <c r="B1013" s="95">
        <v>1506.8</v>
      </c>
      <c r="C1013" s="95">
        <v>-3.05189549248297E-2</v>
      </c>
      <c r="D1013" s="95">
        <v>3.1201662318358636E-2</v>
      </c>
      <c r="E1013" s="95">
        <v>8.7212196864199463</v>
      </c>
      <c r="F1013" s="95">
        <v>12.27432250180691</v>
      </c>
    </row>
    <row r="1014" spans="1:6">
      <c r="A1014" s="96">
        <v>40826</v>
      </c>
      <c r="B1014" s="95">
        <v>1507.77</v>
      </c>
      <c r="C1014" s="95">
        <v>6.4374834085478838E-2</v>
      </c>
      <c r="D1014" s="95">
        <v>9.5596582422174947E-2</v>
      </c>
      <c r="E1014" s="95">
        <v>8.7912087912087813</v>
      </c>
      <c r="F1014" s="95">
        <v>12.143547787281506</v>
      </c>
    </row>
    <row r="1015" spans="1:6">
      <c r="A1015" s="96">
        <v>40827</v>
      </c>
      <c r="B1015" s="95">
        <v>1508.46</v>
      </c>
      <c r="C1015" s="95">
        <v>4.5762947929728348E-2</v>
      </c>
      <c r="D1015" s="95">
        <v>0.14140327816614118</v>
      </c>
      <c r="E1015" s="95">
        <v>8.8409948554400319</v>
      </c>
      <c r="F1015" s="95">
        <v>12.098152579403409</v>
      </c>
    </row>
    <row r="1016" spans="1:6">
      <c r="A1016" s="96">
        <v>40829</v>
      </c>
      <c r="B1016" s="95">
        <v>1507.91</v>
      </c>
      <c r="C1016" s="95">
        <v>-3.6461026477330183E-2</v>
      </c>
      <c r="D1016" s="95">
        <v>0.10489069460213329</v>
      </c>
      <c r="E1016" s="95">
        <v>8.8013103114875868</v>
      </c>
      <c r="F1016" s="95">
        <v>11.959935552371137</v>
      </c>
    </row>
    <row r="1017" spans="1:6">
      <c r="A1017" s="96">
        <v>40830</v>
      </c>
      <c r="B1017" s="95">
        <v>1507.77</v>
      </c>
      <c r="C1017" s="95">
        <v>-9.2843737358405676E-3</v>
      </c>
      <c r="D1017" s="95">
        <v>9.5596582422174947E-2</v>
      </c>
      <c r="E1017" s="95">
        <v>8.7912087912087813</v>
      </c>
      <c r="F1017" s="95">
        <v>11.802610114192502</v>
      </c>
    </row>
    <row r="1018" spans="1:6">
      <c r="A1018" s="96">
        <v>40833</v>
      </c>
      <c r="B1018" s="95">
        <v>1508.19</v>
      </c>
      <c r="C1018" s="95">
        <v>2.7855707435486821E-2</v>
      </c>
      <c r="D1018" s="95">
        <v>0.12347891896198337</v>
      </c>
      <c r="E1018" s="95">
        <v>8.821513352045196</v>
      </c>
      <c r="F1018" s="95">
        <v>11.700402159664058</v>
      </c>
    </row>
    <row r="1019" spans="1:6">
      <c r="A1019" s="96">
        <v>40834</v>
      </c>
      <c r="B1019" s="95">
        <v>1510.27</v>
      </c>
      <c r="C1019" s="95">
        <v>0.13791365809348033</v>
      </c>
      <c r="D1019" s="95">
        <v>0.26156287134957434</v>
      </c>
      <c r="E1019" s="95">
        <v>8.9715930819016734</v>
      </c>
      <c r="F1019" s="95">
        <v>11.921594782866451</v>
      </c>
    </row>
    <row r="1020" spans="1:6">
      <c r="A1020" s="96">
        <v>40835</v>
      </c>
      <c r="B1020" s="95">
        <v>1510.77</v>
      </c>
      <c r="C1020" s="95">
        <v>3.3106663047011153E-2</v>
      </c>
      <c r="D1020" s="95">
        <v>0.29475612913505422</v>
      </c>
      <c r="E1020" s="95">
        <v>9.0076699400402518</v>
      </c>
      <c r="F1020" s="95">
        <v>12.024232357760955</v>
      </c>
    </row>
    <row r="1021" spans="1:6">
      <c r="A1021" s="96">
        <v>40836</v>
      </c>
      <c r="B1021" s="95">
        <v>1506.99</v>
      </c>
      <c r="C1021" s="95">
        <v>-0.2502035385928969</v>
      </c>
      <c r="D1021" s="95">
        <v>4.3815100276844987E-2</v>
      </c>
      <c r="E1021" s="95">
        <v>8.7349288925125954</v>
      </c>
      <c r="F1021" s="95">
        <v>11.580124241997947</v>
      </c>
    </row>
    <row r="1022" spans="1:6">
      <c r="A1022" s="96">
        <v>40837</v>
      </c>
      <c r="B1022" s="95">
        <v>1507.77</v>
      </c>
      <c r="C1022" s="95">
        <v>5.1758803973478429E-2</v>
      </c>
      <c r="D1022" s="95">
        <v>9.5596582422174947E-2</v>
      </c>
      <c r="E1022" s="95">
        <v>8.7912087912087813</v>
      </c>
      <c r="F1022" s="95">
        <v>11.516500747008273</v>
      </c>
    </row>
    <row r="1023" spans="1:6">
      <c r="A1023" s="96">
        <v>40840</v>
      </c>
      <c r="B1023" s="95">
        <v>1509.37</v>
      </c>
      <c r="C1023" s="95">
        <v>0.10611698070659425</v>
      </c>
      <c r="D1023" s="95">
        <v>0.201815007335715</v>
      </c>
      <c r="E1023" s="95">
        <v>8.9066547372522287</v>
      </c>
      <c r="F1023" s="95">
        <v>11.610899545236064</v>
      </c>
    </row>
    <row r="1024" spans="1:6">
      <c r="A1024" s="96">
        <v>40841</v>
      </c>
      <c r="B1024" s="95">
        <v>1509.15</v>
      </c>
      <c r="C1024" s="95">
        <v>-1.4575617641787719E-2</v>
      </c>
      <c r="D1024" s="95">
        <v>0.18720997391010741</v>
      </c>
      <c r="E1024" s="95">
        <v>8.8907809196712595</v>
      </c>
      <c r="F1024" s="95">
        <v>11.551738156659553</v>
      </c>
    </row>
    <row r="1025" spans="1:6">
      <c r="A1025" s="96">
        <v>40842</v>
      </c>
      <c r="B1025" s="95">
        <v>1511.5</v>
      </c>
      <c r="C1025" s="95">
        <v>0.1557167942219051</v>
      </c>
      <c r="D1025" s="95">
        <v>0.34321828550185618</v>
      </c>
      <c r="E1025" s="95">
        <v>9.0603421529225727</v>
      </c>
      <c r="F1025" s="95">
        <v>11.483172420914434</v>
      </c>
    </row>
    <row r="1026" spans="1:6">
      <c r="A1026" s="96">
        <v>40843</v>
      </c>
      <c r="B1026" s="95">
        <v>1515</v>
      </c>
      <c r="C1026" s="95">
        <v>0.23155805491232861</v>
      </c>
      <c r="D1026" s="95">
        <v>0.57557109000019313</v>
      </c>
      <c r="E1026" s="95">
        <v>9.3128801598926216</v>
      </c>
      <c r="F1026" s="95">
        <v>11.7874930824571</v>
      </c>
    </row>
    <row r="1027" spans="1:6">
      <c r="A1027" s="96">
        <v>40844</v>
      </c>
      <c r="B1027" s="95">
        <v>1516.79</v>
      </c>
      <c r="C1027" s="95">
        <v>0.11815181518151086</v>
      </c>
      <c r="D1027" s="95">
        <v>0.69440295287221954</v>
      </c>
      <c r="E1027" s="95">
        <v>9.4420353120287395</v>
      </c>
      <c r="F1027" s="95">
        <v>11.945178384282684</v>
      </c>
    </row>
    <row r="1028" spans="1:6">
      <c r="A1028" s="96">
        <v>40847</v>
      </c>
      <c r="B1028" s="95">
        <v>1518.38</v>
      </c>
      <c r="C1028" s="95">
        <v>0.10482664047100076</v>
      </c>
      <c r="D1028" s="95">
        <v>0.79995751263004511</v>
      </c>
      <c r="E1028" s="95">
        <v>9.5567597209094366</v>
      </c>
      <c r="F1028" s="95">
        <v>11.849549177912678</v>
      </c>
    </row>
    <row r="1029" spans="1:6">
      <c r="A1029" s="96">
        <v>40848</v>
      </c>
      <c r="B1029" s="95">
        <v>1516.1</v>
      </c>
      <c r="C1029" s="95">
        <v>-0.15016003898893349</v>
      </c>
      <c r="D1029" s="95">
        <v>-0.15016003898893349</v>
      </c>
      <c r="E1029" s="95">
        <v>9.3922492477974906</v>
      </c>
      <c r="F1029" s="95">
        <v>11.452536554167803</v>
      </c>
    </row>
    <row r="1030" spans="1:6">
      <c r="A1030" s="96">
        <v>40850</v>
      </c>
      <c r="B1030" s="95">
        <v>1517.56</v>
      </c>
      <c r="C1030" s="95">
        <v>9.6299716377545863E-2</v>
      </c>
      <c r="D1030" s="95">
        <v>-5.4004926303041767E-2</v>
      </c>
      <c r="E1030" s="95">
        <v>9.4975936735621538</v>
      </c>
      <c r="F1030" s="95">
        <v>11.480371415138691</v>
      </c>
    </row>
    <row r="1031" spans="1:6">
      <c r="A1031" s="96">
        <v>40851</v>
      </c>
      <c r="B1031" s="95">
        <v>1518.73</v>
      </c>
      <c r="C1031" s="95">
        <v>7.7097445900009554E-2</v>
      </c>
      <c r="D1031" s="95">
        <v>2.3050883178110659E-2</v>
      </c>
      <c r="E1031" s="95">
        <v>9.5820135216064362</v>
      </c>
      <c r="F1031" s="95">
        <v>11.285098774840252</v>
      </c>
    </row>
    <row r="1032" spans="1:6">
      <c r="A1032" s="96">
        <v>40854</v>
      </c>
      <c r="B1032" s="95">
        <v>1519.37</v>
      </c>
      <c r="C1032" s="95">
        <v>4.2140472631735371E-2</v>
      </c>
      <c r="D1032" s="95">
        <v>6.5201069560960612E-2</v>
      </c>
      <c r="E1032" s="95">
        <v>9.628191900023797</v>
      </c>
      <c r="F1032" s="95">
        <v>11.28469933347982</v>
      </c>
    </row>
    <row r="1033" spans="1:6">
      <c r="A1033" s="96">
        <v>40855</v>
      </c>
      <c r="B1033" s="95">
        <v>1519.14</v>
      </c>
      <c r="C1033" s="95">
        <v>-1.513785318913996E-2</v>
      </c>
      <c r="D1033" s="95">
        <v>5.0053346329637094E-2</v>
      </c>
      <c r="E1033" s="95">
        <v>9.6115965452800758</v>
      </c>
      <c r="F1033" s="95">
        <v>11.193740347384384</v>
      </c>
    </row>
    <row r="1034" spans="1:6">
      <c r="A1034" s="96">
        <v>40856</v>
      </c>
      <c r="B1034" s="95">
        <v>1520.66</v>
      </c>
      <c r="C1034" s="95">
        <v>0.1000566109772727</v>
      </c>
      <c r="D1034" s="95">
        <v>0.15016003898891128</v>
      </c>
      <c r="E1034" s="95">
        <v>9.7212701940213364</v>
      </c>
      <c r="F1034" s="95">
        <v>11.236604367067793</v>
      </c>
    </row>
    <row r="1035" spans="1:6">
      <c r="A1035" s="96">
        <v>40857</v>
      </c>
      <c r="B1035" s="95">
        <v>1520.61</v>
      </c>
      <c r="C1035" s="95">
        <v>-3.288045980043286E-3</v>
      </c>
      <c r="D1035" s="95">
        <v>0.14686705567774627</v>
      </c>
      <c r="E1035" s="95">
        <v>9.7176625082074697</v>
      </c>
      <c r="F1035" s="95">
        <v>11.205288908065715</v>
      </c>
    </row>
    <row r="1036" spans="1:6">
      <c r="A1036" s="96">
        <v>40858</v>
      </c>
      <c r="B1036" s="95">
        <v>1522.5</v>
      </c>
      <c r="C1036" s="95">
        <v>0.12429222483083535</v>
      </c>
      <c r="D1036" s="95">
        <v>0.27134182483963265</v>
      </c>
      <c r="E1036" s="95">
        <v>9.8540330319712979</v>
      </c>
      <c r="F1036" s="95">
        <v>11.238565625273989</v>
      </c>
    </row>
    <row r="1037" spans="1:6">
      <c r="A1037" s="96">
        <v>40861</v>
      </c>
      <c r="B1037" s="95">
        <v>1523.84</v>
      </c>
      <c r="C1037" s="95">
        <v>8.8013136288989102E-2</v>
      </c>
      <c r="D1037" s="95">
        <v>0.35959377757872613</v>
      </c>
      <c r="E1037" s="95">
        <v>9.9507190117826827</v>
      </c>
      <c r="F1037" s="95">
        <v>11.398327387566521</v>
      </c>
    </row>
    <row r="1038" spans="1:6">
      <c r="A1038" s="96">
        <v>40863</v>
      </c>
      <c r="B1038" s="95">
        <v>1525.17</v>
      </c>
      <c r="C1038" s="95">
        <v>8.7279504409920605E-2</v>
      </c>
      <c r="D1038" s="95">
        <v>0.44718713365561324</v>
      </c>
      <c r="E1038" s="95">
        <v>10.046683454431315</v>
      </c>
      <c r="F1038" s="95">
        <v>11.521643755484078</v>
      </c>
    </row>
    <row r="1039" spans="1:6">
      <c r="A1039" s="96">
        <v>40864</v>
      </c>
      <c r="B1039" s="95">
        <v>1521.14</v>
      </c>
      <c r="C1039" s="95">
        <v>-0.26423283961787281</v>
      </c>
      <c r="D1039" s="95">
        <v>0.18177267877605985</v>
      </c>
      <c r="E1039" s="95">
        <v>9.7559039778343895</v>
      </c>
      <c r="F1039" s="95">
        <v>11.231033600234008</v>
      </c>
    </row>
    <row r="1040" spans="1:6">
      <c r="A1040" s="96">
        <v>40865</v>
      </c>
      <c r="B1040" s="95">
        <v>1519.02</v>
      </c>
      <c r="C1040" s="95">
        <v>-0.13936915734252819</v>
      </c>
      <c r="D1040" s="95">
        <v>4.2150186382849952E-2</v>
      </c>
      <c r="E1040" s="95">
        <v>9.6029380993267957</v>
      </c>
      <c r="F1040" s="95">
        <v>10.905705837257695</v>
      </c>
    </row>
    <row r="1041" spans="1:6">
      <c r="A1041" s="96">
        <v>40868</v>
      </c>
      <c r="B1041" s="95">
        <v>1517.81</v>
      </c>
      <c r="C1041" s="95">
        <v>-7.9656620715995441E-2</v>
      </c>
      <c r="D1041" s="95">
        <v>-3.7540009747238923E-2</v>
      </c>
      <c r="E1041" s="95">
        <v>9.515632102631443</v>
      </c>
      <c r="F1041" s="95">
        <v>10.755905167066771</v>
      </c>
    </row>
    <row r="1042" spans="1:6">
      <c r="A1042" s="96">
        <v>40869</v>
      </c>
      <c r="B1042" s="95">
        <v>1517.82</v>
      </c>
      <c r="C1042" s="95">
        <v>6.5884399234050761E-4</v>
      </c>
      <c r="D1042" s="95">
        <v>-3.6881413085010362E-2</v>
      </c>
      <c r="E1042" s="95">
        <v>9.5163536397942181</v>
      </c>
      <c r="F1042" s="95">
        <v>10.83023001095289</v>
      </c>
    </row>
    <row r="1043" spans="1:6">
      <c r="A1043" s="96">
        <v>40870</v>
      </c>
      <c r="B1043" s="95">
        <v>1517.85</v>
      </c>
      <c r="C1043" s="95">
        <v>1.9765189548159867E-3</v>
      </c>
      <c r="D1043" s="95">
        <v>-3.4905623098313576E-2</v>
      </c>
      <c r="E1043" s="95">
        <v>9.5185182512825151</v>
      </c>
      <c r="F1043" s="95">
        <v>10.950703195812995</v>
      </c>
    </row>
    <row r="1044" spans="1:6">
      <c r="A1044" s="96">
        <v>40871</v>
      </c>
      <c r="B1044" s="95">
        <v>1521.11</v>
      </c>
      <c r="C1044" s="95">
        <v>0.21477748130578345</v>
      </c>
      <c r="D1044" s="95">
        <v>0.17979688878935196</v>
      </c>
      <c r="E1044" s="95">
        <v>9.7537393663460481</v>
      </c>
      <c r="F1044" s="95">
        <v>10.981322048737784</v>
      </c>
    </row>
    <row r="1045" spans="1:6">
      <c r="A1045" s="96">
        <v>40872</v>
      </c>
      <c r="B1045" s="95">
        <v>1521.8</v>
      </c>
      <c r="C1045" s="95">
        <v>4.5361610928873475E-2</v>
      </c>
      <c r="D1045" s="95">
        <v>0.22524005848336692</v>
      </c>
      <c r="E1045" s="95">
        <v>9.8035254305772987</v>
      </c>
      <c r="F1045" s="95">
        <v>10.999270605397516</v>
      </c>
    </row>
    <row r="1046" spans="1:6">
      <c r="A1046" s="96">
        <v>40875</v>
      </c>
      <c r="B1046" s="95">
        <v>1523.17</v>
      </c>
      <c r="C1046" s="95">
        <v>9.0024970429758433E-2</v>
      </c>
      <c r="D1046" s="95">
        <v>0.31546780120919049</v>
      </c>
      <c r="E1046" s="95">
        <v>9.9023760218770018</v>
      </c>
      <c r="F1046" s="95">
        <v>11.188407912986342</v>
      </c>
    </row>
    <row r="1047" spans="1:6">
      <c r="A1047" s="96">
        <v>40876</v>
      </c>
      <c r="B1047" s="95">
        <v>1523.74</v>
      </c>
      <c r="C1047" s="95">
        <v>3.7421955526961703E-2</v>
      </c>
      <c r="D1047" s="95">
        <v>0.35300781095641831</v>
      </c>
      <c r="E1047" s="95">
        <v>9.9435036401549723</v>
      </c>
      <c r="F1047" s="95">
        <v>11.299888973295168</v>
      </c>
    </row>
    <row r="1048" spans="1:6">
      <c r="A1048" s="96">
        <v>40877</v>
      </c>
      <c r="B1048" s="95">
        <v>1529.04</v>
      </c>
      <c r="C1048" s="95">
        <v>0.34782836966935626</v>
      </c>
      <c r="D1048" s="95">
        <v>0.70206404193942085</v>
      </c>
      <c r="E1048" s="95">
        <v>10.325918336423911</v>
      </c>
      <c r="F1048" s="95">
        <v>11.554203418766008</v>
      </c>
    </row>
    <row r="1049" spans="1:6">
      <c r="A1049" s="96">
        <v>40878</v>
      </c>
      <c r="B1049" s="95">
        <v>1529.55</v>
      </c>
      <c r="C1049" s="95">
        <v>3.3354261497420268E-2</v>
      </c>
      <c r="D1049" s="95">
        <v>3.3354261497420268E-2</v>
      </c>
      <c r="E1049" s="95">
        <v>10.362716731725264</v>
      </c>
      <c r="F1049" s="95">
        <v>11.551533008547498</v>
      </c>
    </row>
    <row r="1050" spans="1:6">
      <c r="A1050" s="96">
        <v>40879</v>
      </c>
      <c r="B1050" s="95">
        <v>1531.2</v>
      </c>
      <c r="C1050" s="95">
        <v>0.10787486515642097</v>
      </c>
      <c r="D1050" s="95">
        <v>0.14126510751844013</v>
      </c>
      <c r="E1050" s="95">
        <v>10.481770363582577</v>
      </c>
      <c r="F1050" s="95">
        <v>11.637673340235356</v>
      </c>
    </row>
    <row r="1051" spans="1:6">
      <c r="A1051" s="96">
        <v>40882</v>
      </c>
      <c r="B1051" s="95">
        <v>1532.01</v>
      </c>
      <c r="C1051" s="95">
        <v>5.2899686520380129E-2</v>
      </c>
      <c r="D1051" s="95">
        <v>0.19423952283785795</v>
      </c>
      <c r="E1051" s="95">
        <v>10.540214873767063</v>
      </c>
      <c r="F1051" s="95">
        <v>11.716277509589169</v>
      </c>
    </row>
    <row r="1052" spans="1:6">
      <c r="A1052" s="96">
        <v>40883</v>
      </c>
      <c r="B1052" s="95">
        <v>1533.11</v>
      </c>
      <c r="C1052" s="95">
        <v>7.1801097904056199E-2</v>
      </c>
      <c r="D1052" s="95">
        <v>0.26618008685188599</v>
      </c>
      <c r="E1052" s="95">
        <v>10.61958396167193</v>
      </c>
      <c r="F1052" s="95">
        <v>11.781818712085856</v>
      </c>
    </row>
    <row r="1053" spans="1:6">
      <c r="A1053" s="96">
        <v>40884</v>
      </c>
      <c r="B1053" s="95">
        <v>1533.95</v>
      </c>
      <c r="C1053" s="95">
        <v>5.4790589064079853E-2</v>
      </c>
      <c r="D1053" s="95">
        <v>0.32111651755351023</v>
      </c>
      <c r="E1053" s="95">
        <v>10.680193083344758</v>
      </c>
      <c r="F1053" s="95">
        <v>11.775421721863966</v>
      </c>
    </row>
    <row r="1054" spans="1:6">
      <c r="A1054" s="96">
        <v>40885</v>
      </c>
      <c r="B1054" s="95">
        <v>1533.12</v>
      </c>
      <c r="C1054" s="95">
        <v>-5.4108673685593356E-2</v>
      </c>
      <c r="D1054" s="95">
        <v>0.26683409197927332</v>
      </c>
      <c r="E1054" s="95">
        <v>10.620305498834703</v>
      </c>
      <c r="F1054" s="95">
        <v>11.772768364877063</v>
      </c>
    </row>
    <row r="1055" spans="1:6">
      <c r="A1055" s="96">
        <v>40886</v>
      </c>
      <c r="B1055" s="95">
        <v>1532.99</v>
      </c>
      <c r="C1055" s="95">
        <v>-8.479440617814582E-3</v>
      </c>
      <c r="D1055" s="95">
        <v>0.25833202532308253</v>
      </c>
      <c r="E1055" s="95">
        <v>10.610925515718673</v>
      </c>
      <c r="F1055" s="95">
        <v>11.716051362026491</v>
      </c>
    </row>
    <row r="1056" spans="1:6">
      <c r="A1056" s="96">
        <v>40889</v>
      </c>
      <c r="B1056" s="95">
        <v>1533.1</v>
      </c>
      <c r="C1056" s="95">
        <v>7.1755197359246736E-3</v>
      </c>
      <c r="D1056" s="95">
        <v>0.26552608172447645</v>
      </c>
      <c r="E1056" s="95">
        <v>10.618862424509157</v>
      </c>
      <c r="F1056" s="95">
        <v>11.507102386372715</v>
      </c>
    </row>
    <row r="1057" spans="1:6">
      <c r="A1057" s="96">
        <v>40890</v>
      </c>
      <c r="B1057" s="95">
        <v>1535.67</v>
      </c>
      <c r="C1057" s="95">
        <v>0.16763420520515826</v>
      </c>
      <c r="D1057" s="95">
        <v>0.43360539946633025</v>
      </c>
      <c r="E1057" s="95">
        <v>10.804297475341462</v>
      </c>
      <c r="F1057" s="95">
        <v>11.669660192409781</v>
      </c>
    </row>
    <row r="1058" spans="1:6">
      <c r="A1058" s="96">
        <v>40891</v>
      </c>
      <c r="B1058" s="95">
        <v>1535.71</v>
      </c>
      <c r="C1058" s="95">
        <v>2.6047262758233103E-3</v>
      </c>
      <c r="D1058" s="95">
        <v>0.43622141997594621</v>
      </c>
      <c r="E1058" s="95">
        <v>10.807183623992556</v>
      </c>
      <c r="F1058" s="95">
        <v>11.549273267427406</v>
      </c>
    </row>
    <row r="1059" spans="1:6">
      <c r="A1059" s="96">
        <v>40892</v>
      </c>
      <c r="B1059" s="95">
        <v>1536.05</v>
      </c>
      <c r="C1059" s="95">
        <v>2.2139596668635519E-2</v>
      </c>
      <c r="D1059" s="95">
        <v>0.45845759430753752</v>
      </c>
      <c r="E1059" s="95">
        <v>10.831715887526784</v>
      </c>
      <c r="F1059" s="95">
        <v>11.566676350958737</v>
      </c>
    </row>
    <row r="1060" spans="1:6">
      <c r="A1060" s="96">
        <v>40893</v>
      </c>
      <c r="B1060" s="95">
        <v>1536.57</v>
      </c>
      <c r="C1060" s="95">
        <v>3.3853064678890377E-2</v>
      </c>
      <c r="D1060" s="95">
        <v>0.49246586093234512</v>
      </c>
      <c r="E1060" s="95">
        <v>10.869235819990909</v>
      </c>
      <c r="F1060" s="95">
        <v>11.500783699059557</v>
      </c>
    </row>
    <row r="1061" spans="1:6">
      <c r="A1061" s="96">
        <v>40896</v>
      </c>
      <c r="B1061" s="95">
        <v>1535.47</v>
      </c>
      <c r="C1061" s="95">
        <v>-7.158801746747212E-2</v>
      </c>
      <c r="D1061" s="95">
        <v>0.42052529691833929</v>
      </c>
      <c r="E1061" s="95">
        <v>10.78986673208604</v>
      </c>
      <c r="F1061" s="95">
        <v>11.260298390661362</v>
      </c>
    </row>
    <row r="1062" spans="1:6">
      <c r="A1062" s="96">
        <v>40897</v>
      </c>
      <c r="B1062" s="95">
        <v>1537.27</v>
      </c>
      <c r="C1062" s="95">
        <v>0.11722794974828865</v>
      </c>
      <c r="D1062" s="95">
        <v>0.53824621985036902</v>
      </c>
      <c r="E1062" s="95">
        <v>10.919743421384908</v>
      </c>
      <c r="F1062" s="95">
        <v>11.382655759797689</v>
      </c>
    </row>
    <row r="1063" spans="1:6">
      <c r="A1063" s="96">
        <v>40898</v>
      </c>
      <c r="B1063" s="95">
        <v>1538.81</v>
      </c>
      <c r="C1063" s="95">
        <v>0.10017758754155004</v>
      </c>
      <c r="D1063" s="95">
        <v>0.63896300946999496</v>
      </c>
      <c r="E1063" s="95">
        <v>11.030860144451736</v>
      </c>
      <c r="F1063" s="95">
        <v>11.475659229208922</v>
      </c>
    </row>
    <row r="1064" spans="1:6">
      <c r="A1064" s="96">
        <v>40899</v>
      </c>
      <c r="B1064" s="95">
        <v>1537.37</v>
      </c>
      <c r="C1064" s="95">
        <v>-9.3578804400806792E-2</v>
      </c>
      <c r="D1064" s="95">
        <v>0.54478627112435341</v>
      </c>
      <c r="E1064" s="95">
        <v>10.92695879301262</v>
      </c>
      <c r="F1064" s="95">
        <v>11.392322518005393</v>
      </c>
    </row>
    <row r="1065" spans="1:6">
      <c r="A1065" s="96">
        <v>40900</v>
      </c>
      <c r="B1065" s="95">
        <v>1537.78</v>
      </c>
      <c r="C1065" s="95">
        <v>2.6668921599881656E-2</v>
      </c>
      <c r="D1065" s="95">
        <v>0.57160048134776709</v>
      </c>
      <c r="E1065" s="95">
        <v>10.956541816686261</v>
      </c>
      <c r="F1065" s="95">
        <v>11.345386614920105</v>
      </c>
    </row>
    <row r="1066" spans="1:6">
      <c r="A1066" s="96">
        <v>40903</v>
      </c>
      <c r="B1066" s="95">
        <v>1538.07</v>
      </c>
      <c r="C1066" s="95">
        <v>1.8858354250927967E-2</v>
      </c>
      <c r="D1066" s="95">
        <v>0.59056663004237731</v>
      </c>
      <c r="E1066" s="95">
        <v>10.977466394406644</v>
      </c>
      <c r="F1066" s="95">
        <v>11.339780805258348</v>
      </c>
    </row>
    <row r="1067" spans="1:6">
      <c r="A1067" s="96">
        <v>40904</v>
      </c>
      <c r="B1067" s="95">
        <v>1538.64</v>
      </c>
      <c r="C1067" s="95">
        <v>3.7059431625352524E-2</v>
      </c>
      <c r="D1067" s="95">
        <v>0.62784492230421041</v>
      </c>
      <c r="E1067" s="95">
        <v>11.018594012684634</v>
      </c>
      <c r="F1067" s="95">
        <v>11.346383471433242</v>
      </c>
    </row>
    <row r="1068" spans="1:6">
      <c r="A1068" s="96">
        <v>40905</v>
      </c>
      <c r="B1068" s="95">
        <v>1539.07</v>
      </c>
      <c r="C1068" s="95">
        <v>2.7946758176033981E-2</v>
      </c>
      <c r="D1068" s="95">
        <v>0.65596714278239876</v>
      </c>
      <c r="E1068" s="95">
        <v>11.049620110683801</v>
      </c>
      <c r="F1068" s="95">
        <v>11.251906520843402</v>
      </c>
    </row>
    <row r="1069" spans="1:6">
      <c r="A1069" s="96">
        <v>40906</v>
      </c>
      <c r="B1069" s="95">
        <v>1542.05</v>
      </c>
      <c r="C1069" s="95">
        <v>0.1936234219366284</v>
      </c>
      <c r="D1069" s="95">
        <v>0.85086067074766625</v>
      </c>
      <c r="E1069" s="95">
        <v>11.264638185189725</v>
      </c>
      <c r="F1069" s="95">
        <v>11.364276480656322</v>
      </c>
    </row>
    <row r="1070" spans="1:6">
      <c r="A1070" s="96">
        <v>40907</v>
      </c>
      <c r="B1070" s="95">
        <v>1542.39</v>
      </c>
      <c r="C1070" s="95">
        <v>2.2048571706512199E-2</v>
      </c>
      <c r="D1070" s="95">
        <v>0.87309684507927976</v>
      </c>
      <c r="E1070" s="95">
        <v>11.289170448723972</v>
      </c>
      <c r="F1070" s="95">
        <v>11.320495979906763</v>
      </c>
    </row>
    <row r="1071" spans="1:6">
      <c r="A1071" s="96">
        <v>40910</v>
      </c>
      <c r="B1071" s="95">
        <v>1542.62</v>
      </c>
      <c r="C1071" s="95">
        <v>1.4911922406124489E-2</v>
      </c>
      <c r="D1071" s="95">
        <v>1.4911922406124489E-2</v>
      </c>
      <c r="E1071" s="95">
        <v>1.4911922406124489E-2</v>
      </c>
      <c r="F1071" s="95">
        <v>11.305765803467693</v>
      </c>
    </row>
    <row r="1072" spans="1:6">
      <c r="A1072" s="96">
        <v>40911</v>
      </c>
      <c r="B1072" s="95">
        <v>1545.28</v>
      </c>
      <c r="C1072" s="95">
        <v>0.17243391113819229</v>
      </c>
      <c r="D1072" s="95">
        <v>0.18737154675534384</v>
      </c>
      <c r="E1072" s="95">
        <v>0.18737154675534384</v>
      </c>
      <c r="F1072" s="95">
        <v>11.479194321001906</v>
      </c>
    </row>
    <row r="1073" spans="1:6">
      <c r="A1073" s="96">
        <v>40912</v>
      </c>
      <c r="B1073" s="95">
        <v>1544.99</v>
      </c>
      <c r="C1073" s="95">
        <v>-1.8766825429694656E-2</v>
      </c>
      <c r="D1073" s="95">
        <v>0.16856955763457915</v>
      </c>
      <c r="E1073" s="95">
        <v>0.16856955763457915</v>
      </c>
      <c r="F1073" s="95">
        <v>11.404425920985272</v>
      </c>
    </row>
    <row r="1074" spans="1:6">
      <c r="A1074" s="96">
        <v>40913</v>
      </c>
      <c r="B1074" s="95">
        <v>1545.3</v>
      </c>
      <c r="C1074" s="95">
        <v>2.0064854788692799E-2</v>
      </c>
      <c r="D1074" s="95">
        <v>0.18866823566023871</v>
      </c>
      <c r="E1074" s="95">
        <v>0.18866823566023871</v>
      </c>
      <c r="F1074" s="95">
        <v>11.229476927063464</v>
      </c>
    </row>
    <row r="1075" spans="1:6">
      <c r="A1075" s="96">
        <v>40914</v>
      </c>
      <c r="B1075" s="95">
        <v>1547.17</v>
      </c>
      <c r="C1075" s="95">
        <v>0.12101210121013839</v>
      </c>
      <c r="D1075" s="95">
        <v>0.30990864826665465</v>
      </c>
      <c r="E1075" s="95">
        <v>0.30990864826665465</v>
      </c>
      <c r="F1075" s="95">
        <v>11.299187108841103</v>
      </c>
    </row>
    <row r="1076" spans="1:6">
      <c r="A1076" s="96">
        <v>40917</v>
      </c>
      <c r="B1076" s="95">
        <v>1547.29</v>
      </c>
      <c r="C1076" s="95">
        <v>7.756096615096908E-3</v>
      </c>
      <c r="D1076" s="95">
        <v>0.31768878169593506</v>
      </c>
      <c r="E1076" s="95">
        <v>0.31768878169593506</v>
      </c>
      <c r="F1076" s="95">
        <v>11.351876506782776</v>
      </c>
    </row>
    <row r="1077" spans="1:6">
      <c r="A1077" s="96">
        <v>40918</v>
      </c>
      <c r="B1077" s="95">
        <v>1550.7</v>
      </c>
      <c r="C1077" s="95">
        <v>0.22038531884780443</v>
      </c>
      <c r="D1077" s="95">
        <v>0.5387742399782125</v>
      </c>
      <c r="E1077" s="95">
        <v>0.5387742399782125</v>
      </c>
      <c r="F1077" s="95">
        <v>11.564361564361558</v>
      </c>
    </row>
    <row r="1078" spans="1:6">
      <c r="A1078" s="96">
        <v>40919</v>
      </c>
      <c r="B1078" s="95">
        <v>1551.34</v>
      </c>
      <c r="C1078" s="95">
        <v>4.1271683755716992E-2</v>
      </c>
      <c r="D1078" s="95">
        <v>0.5802682849344043</v>
      </c>
      <c r="E1078" s="95">
        <v>0.5802682849344043</v>
      </c>
      <c r="F1078" s="95">
        <v>11.512528932273302</v>
      </c>
    </row>
    <row r="1079" spans="1:6">
      <c r="A1079" s="96">
        <v>40920</v>
      </c>
      <c r="B1079" s="95">
        <v>1551.33</v>
      </c>
      <c r="C1079" s="95">
        <v>-6.4460401975052761E-4</v>
      </c>
      <c r="D1079" s="95">
        <v>0.57961994048196797</v>
      </c>
      <c r="E1079" s="95">
        <v>0.57961994048196797</v>
      </c>
      <c r="F1079" s="95">
        <v>11.358122173569729</v>
      </c>
    </row>
    <row r="1080" spans="1:6">
      <c r="A1080" s="96">
        <v>40921</v>
      </c>
      <c r="B1080" s="95">
        <v>1552.86</v>
      </c>
      <c r="C1080" s="95">
        <v>9.8625050762901623E-2</v>
      </c>
      <c r="D1080" s="95">
        <v>0.67881664170539313</v>
      </c>
      <c r="E1080" s="95">
        <v>0.67881664170539313</v>
      </c>
      <c r="F1080" s="95">
        <v>11.434353292381871</v>
      </c>
    </row>
    <row r="1081" spans="1:6">
      <c r="A1081" s="96">
        <v>40924</v>
      </c>
      <c r="B1081" s="95">
        <v>1553.45</v>
      </c>
      <c r="C1081" s="95">
        <v>3.7994410313890725E-2</v>
      </c>
      <c r="D1081" s="95">
        <v>0.71706896439940326</v>
      </c>
      <c r="E1081" s="95">
        <v>0.71706896439940326</v>
      </c>
      <c r="F1081" s="95">
        <v>11.512702161413291</v>
      </c>
    </row>
    <row r="1082" spans="1:6">
      <c r="A1082" s="96">
        <v>40925</v>
      </c>
      <c r="B1082" s="95">
        <v>1554.44</v>
      </c>
      <c r="C1082" s="95">
        <v>6.3729119057587269E-2</v>
      </c>
      <c r="D1082" s="95">
        <v>0.78125506519102217</v>
      </c>
      <c r="E1082" s="95">
        <v>0.78125506519102217</v>
      </c>
      <c r="F1082" s="95">
        <v>11.577360657502789</v>
      </c>
    </row>
    <row r="1083" spans="1:6">
      <c r="A1083" s="96">
        <v>40926</v>
      </c>
      <c r="B1083" s="95">
        <v>1555.39</v>
      </c>
      <c r="C1083" s="95">
        <v>6.1115256941413065E-2</v>
      </c>
      <c r="D1083" s="95">
        <v>0.84284778817289574</v>
      </c>
      <c r="E1083" s="95">
        <v>0.84284778817289574</v>
      </c>
      <c r="F1083" s="95">
        <v>11.575073707165572</v>
      </c>
    </row>
    <row r="1084" spans="1:6">
      <c r="A1084" s="96">
        <v>40927</v>
      </c>
      <c r="B1084" s="95">
        <v>1556.97</v>
      </c>
      <c r="C1084" s="95">
        <v>0.10158223982408288</v>
      </c>
      <c r="D1084" s="95">
        <v>0.94528621165852478</v>
      </c>
      <c r="E1084" s="95">
        <v>0.94528621165852478</v>
      </c>
      <c r="F1084" s="95">
        <v>11.734902579927509</v>
      </c>
    </row>
    <row r="1085" spans="1:6">
      <c r="A1085" s="96">
        <v>40928</v>
      </c>
      <c r="B1085" s="95">
        <v>1559.07</v>
      </c>
      <c r="C1085" s="95">
        <v>0.13487735794524003</v>
      </c>
      <c r="D1085" s="95">
        <v>1.0814385466710652</v>
      </c>
      <c r="E1085" s="95">
        <v>1.0814385466710652</v>
      </c>
      <c r="F1085" s="95">
        <v>11.862327263334628</v>
      </c>
    </row>
    <row r="1086" spans="1:6">
      <c r="A1086" s="96">
        <v>40931</v>
      </c>
      <c r="B1086" s="95">
        <v>1558.36</v>
      </c>
      <c r="C1086" s="95">
        <v>-4.5539969340702147E-2</v>
      </c>
      <c r="D1086" s="95">
        <v>1.0354060905477747</v>
      </c>
      <c r="E1086" s="95">
        <v>1.0354060905477747</v>
      </c>
      <c r="F1086" s="95">
        <v>11.837062766430773</v>
      </c>
    </row>
    <row r="1087" spans="1:6">
      <c r="A1087" s="96">
        <v>40932</v>
      </c>
      <c r="B1087" s="95">
        <v>1558.33</v>
      </c>
      <c r="C1087" s="95">
        <v>-1.9251007469356374E-3</v>
      </c>
      <c r="D1087" s="95">
        <v>1.0334610571904435</v>
      </c>
      <c r="E1087" s="95">
        <v>1.0334610571904435</v>
      </c>
      <c r="F1087" s="95">
        <v>11.878266613060685</v>
      </c>
    </row>
    <row r="1088" spans="1:6">
      <c r="A1088" s="96">
        <v>40933</v>
      </c>
      <c r="B1088" s="95">
        <v>1558.91</v>
      </c>
      <c r="C1088" s="95">
        <v>3.7219330950444274E-2</v>
      </c>
      <c r="D1088" s="95">
        <v>1.0710650354320173</v>
      </c>
      <c r="E1088" s="95">
        <v>1.0710650354320173</v>
      </c>
      <c r="F1088" s="95">
        <v>11.899019481172024</v>
      </c>
    </row>
    <row r="1089" spans="1:6">
      <c r="A1089" s="96">
        <v>40934</v>
      </c>
      <c r="B1089" s="95">
        <v>1562.79</v>
      </c>
      <c r="C1089" s="95">
        <v>0.24889185392356072</v>
      </c>
      <c r="D1089" s="95">
        <v>1.3226226829790022</v>
      </c>
      <c r="E1089" s="95">
        <v>1.3226226829790022</v>
      </c>
      <c r="F1089" s="95">
        <v>12.219413766856713</v>
      </c>
    </row>
    <row r="1090" spans="1:6">
      <c r="A1090" s="96">
        <v>40935</v>
      </c>
      <c r="B1090" s="95">
        <v>1564.02</v>
      </c>
      <c r="C1090" s="95">
        <v>7.8705392279188047E-2</v>
      </c>
      <c r="D1090" s="95">
        <v>1.4023690506292041</v>
      </c>
      <c r="E1090" s="95">
        <v>1.4023690506292041</v>
      </c>
      <c r="F1090" s="95">
        <v>12.381171364723965</v>
      </c>
    </row>
    <row r="1091" spans="1:6">
      <c r="A1091" s="96">
        <v>40938</v>
      </c>
      <c r="B1091" s="95">
        <v>1564.96</v>
      </c>
      <c r="C1091" s="95">
        <v>6.0101533228484882E-2</v>
      </c>
      <c r="D1091" s="95">
        <v>1.4633134291586414</v>
      </c>
      <c r="E1091" s="95">
        <v>1.4633134291586414</v>
      </c>
      <c r="F1091" s="95">
        <v>12.50853720784777</v>
      </c>
    </row>
    <row r="1092" spans="1:6">
      <c r="A1092" s="96">
        <v>40939</v>
      </c>
      <c r="B1092" s="95">
        <v>1567.31</v>
      </c>
      <c r="C1092" s="95">
        <v>0.15016358245578676</v>
      </c>
      <c r="D1092" s="95">
        <v>1.6156743754822012</v>
      </c>
      <c r="E1092" s="95">
        <v>1.6156743754822012</v>
      </c>
      <c r="F1092" s="95">
        <v>12.630519923825956</v>
      </c>
    </row>
    <row r="1093" spans="1:6">
      <c r="A1093" s="96">
        <v>40940</v>
      </c>
      <c r="B1093" s="95">
        <v>1569.23</v>
      </c>
      <c r="C1093" s="95">
        <v>0.12250288711230795</v>
      </c>
      <c r="D1093" s="95">
        <v>0.12250288711230795</v>
      </c>
      <c r="E1093" s="95">
        <v>1.740156510350821</v>
      </c>
      <c r="F1093" s="95">
        <v>12.660009045940445</v>
      </c>
    </row>
    <row r="1094" spans="1:6">
      <c r="A1094" s="96">
        <v>40941</v>
      </c>
      <c r="B1094" s="95">
        <v>1571.81</v>
      </c>
      <c r="C1094" s="95">
        <v>0.16441184529991659</v>
      </c>
      <c r="D1094" s="95">
        <v>0.28711614166947452</v>
      </c>
      <c r="E1094" s="95">
        <v>1.9074293790805052</v>
      </c>
      <c r="F1094" s="95">
        <v>12.771559764672125</v>
      </c>
    </row>
    <row r="1095" spans="1:6">
      <c r="A1095" s="96">
        <v>40942</v>
      </c>
      <c r="B1095" s="95">
        <v>1572.72</v>
      </c>
      <c r="C1095" s="95">
        <v>5.7895038204369698E-2</v>
      </c>
      <c r="D1095" s="95">
        <v>0.34517740587376444</v>
      </c>
      <c r="E1095" s="95">
        <v>1.9664287242526113</v>
      </c>
      <c r="F1095" s="95">
        <v>12.828753856087239</v>
      </c>
    </row>
    <row r="1096" spans="1:6">
      <c r="A1096" s="96">
        <v>40945</v>
      </c>
      <c r="B1096" s="95">
        <v>1573.45</v>
      </c>
      <c r="C1096" s="95">
        <v>4.6416399613402604E-2</v>
      </c>
      <c r="D1096" s="95">
        <v>0.39175402441125051</v>
      </c>
      <c r="E1096" s="95">
        <v>2.0137578692807967</v>
      </c>
      <c r="F1096" s="95">
        <v>12.979198529464565</v>
      </c>
    </row>
    <row r="1097" spans="1:6">
      <c r="A1097" s="96">
        <v>40946</v>
      </c>
      <c r="B1097" s="95">
        <v>1574.65</v>
      </c>
      <c r="C1097" s="95">
        <v>7.626553115764878E-2</v>
      </c>
      <c r="D1097" s="95">
        <v>0.46831832885645408</v>
      </c>
      <c r="E1097" s="95">
        <v>2.0915592035736674</v>
      </c>
      <c r="F1097" s="95">
        <v>13.015050491276181</v>
      </c>
    </row>
    <row r="1098" spans="1:6">
      <c r="A1098" s="96">
        <v>40947</v>
      </c>
      <c r="B1098" s="95">
        <v>1577.32</v>
      </c>
      <c r="C1098" s="95">
        <v>0.16956148985487474</v>
      </c>
      <c r="D1098" s="95">
        <v>0.63867390624701148</v>
      </c>
      <c r="E1098" s="95">
        <v>2.2646671723753231</v>
      </c>
      <c r="F1098" s="95">
        <v>12.931910932913283</v>
      </c>
    </row>
    <row r="1099" spans="1:6">
      <c r="A1099" s="96">
        <v>40948</v>
      </c>
      <c r="B1099" s="95">
        <v>1578.29</v>
      </c>
      <c r="C1099" s="95">
        <v>6.1496715948572422E-2</v>
      </c>
      <c r="D1099" s="95">
        <v>0.70056338567354715</v>
      </c>
      <c r="E1099" s="95">
        <v>2.3275565842620694</v>
      </c>
      <c r="F1099" s="95">
        <v>13.179634277518826</v>
      </c>
    </row>
    <row r="1100" spans="1:6">
      <c r="A1100" s="96">
        <v>40949</v>
      </c>
      <c r="B1100" s="95">
        <v>1579.55</v>
      </c>
      <c r="C1100" s="95">
        <v>7.9833237237769694E-2</v>
      </c>
      <c r="D1100" s="95">
        <v>0.78095590534099646</v>
      </c>
      <c r="E1100" s="95">
        <v>2.4092479852696025</v>
      </c>
      <c r="F1100" s="95">
        <v>13.287049322594303</v>
      </c>
    </row>
    <row r="1101" spans="1:6">
      <c r="A1101" s="96">
        <v>40952</v>
      </c>
      <c r="B1101" s="95">
        <v>1579.28</v>
      </c>
      <c r="C1101" s="95">
        <v>-1.7093475989993223E-2</v>
      </c>
      <c r="D1101" s="95">
        <v>0.76372893684082399</v>
      </c>
      <c r="E1101" s="95">
        <v>2.3917426850537105</v>
      </c>
      <c r="F1101" s="95">
        <v>13.135423233423115</v>
      </c>
    </row>
    <row r="1102" spans="1:6">
      <c r="A1102" s="96">
        <v>40953</v>
      </c>
      <c r="B1102" s="95">
        <v>1579.94</v>
      </c>
      <c r="C1102" s="95">
        <v>4.1791195988061247E-2</v>
      </c>
      <c r="D1102" s="95">
        <v>0.80583930428570483</v>
      </c>
      <c r="E1102" s="95">
        <v>2.4345334189147971</v>
      </c>
      <c r="F1102" s="95">
        <v>13.105729237509589</v>
      </c>
    </row>
    <row r="1103" spans="1:6">
      <c r="A1103" s="96">
        <v>40954</v>
      </c>
      <c r="B1103" s="95">
        <v>1583.34</v>
      </c>
      <c r="C1103" s="95">
        <v>0.21519804549539057</v>
      </c>
      <c r="D1103" s="95">
        <v>1.0227715002137483</v>
      </c>
      <c r="E1103" s="95">
        <v>2.654970532744616</v>
      </c>
      <c r="F1103" s="95">
        <v>13.266422966041658</v>
      </c>
    </row>
    <row r="1104" spans="1:6">
      <c r="A1104" s="96">
        <v>40955</v>
      </c>
      <c r="B1104" s="95">
        <v>1584.59</v>
      </c>
      <c r="C1104" s="95">
        <v>7.8947036012477767E-2</v>
      </c>
      <c r="D1104" s="95">
        <v>1.1025259840108159</v>
      </c>
      <c r="E1104" s="95">
        <v>2.7360135892997128</v>
      </c>
      <c r="F1104" s="95">
        <v>13.178532655276843</v>
      </c>
    </row>
    <row r="1105" spans="1:6">
      <c r="A1105" s="96">
        <v>40956</v>
      </c>
      <c r="B1105" s="95">
        <v>1587.16</v>
      </c>
      <c r="C1105" s="95">
        <v>0.1621870641617118</v>
      </c>
      <c r="D1105" s="95">
        <v>1.266501202697623</v>
      </c>
      <c r="E1105" s="95">
        <v>2.902638113576983</v>
      </c>
      <c r="F1105" s="95">
        <v>13.297355947690015</v>
      </c>
    </row>
    <row r="1106" spans="1:6">
      <c r="A1106" s="96">
        <v>40961</v>
      </c>
      <c r="B1106" s="95">
        <v>1586.51</v>
      </c>
      <c r="C1106" s="95">
        <v>-4.0953653065856077E-2</v>
      </c>
      <c r="D1106" s="95">
        <v>1.2250288711231461</v>
      </c>
      <c r="E1106" s="95">
        <v>2.8604957241683326</v>
      </c>
      <c r="F1106" s="95">
        <v>13.356959637602973</v>
      </c>
    </row>
    <row r="1107" spans="1:6">
      <c r="A1107" s="96">
        <v>40962</v>
      </c>
      <c r="B1107" s="95">
        <v>1586.73</v>
      </c>
      <c r="C1107" s="95">
        <v>1.3866915430726934E-2</v>
      </c>
      <c r="D1107" s="95">
        <v>1.2390656602714323</v>
      </c>
      <c r="E1107" s="95">
        <v>2.8747593021220208</v>
      </c>
      <c r="F1107" s="95">
        <v>13.38888213982008</v>
      </c>
    </row>
    <row r="1108" spans="1:6">
      <c r="A1108" s="96">
        <v>40963</v>
      </c>
      <c r="B1108" s="95">
        <v>1585.83</v>
      </c>
      <c r="C1108" s="95">
        <v>-5.6720425025058585E-2</v>
      </c>
      <c r="D1108" s="95">
        <v>1.1816424319375241</v>
      </c>
      <c r="E1108" s="95">
        <v>2.8164083014023511</v>
      </c>
      <c r="F1108" s="95">
        <v>13.399120454789216</v>
      </c>
    </row>
    <row r="1109" spans="1:6">
      <c r="A1109" s="96">
        <v>40966</v>
      </c>
      <c r="B1109" s="95">
        <v>1586.11</v>
      </c>
      <c r="C1109" s="95">
        <v>1.7656369219909429E-2</v>
      </c>
      <c r="D1109" s="95">
        <v>1.199507436308056</v>
      </c>
      <c r="E1109" s="95">
        <v>2.8345619460707017</v>
      </c>
      <c r="F1109" s="95">
        <v>13.320282638050385</v>
      </c>
    </row>
    <row r="1110" spans="1:6">
      <c r="A1110" s="96">
        <v>40967</v>
      </c>
      <c r="B1110" s="95">
        <v>1588.59</v>
      </c>
      <c r="C1110" s="95">
        <v>0.15635737748327383</v>
      </c>
      <c r="D1110" s="95">
        <v>1.3577403321614723</v>
      </c>
      <c r="E1110" s="95">
        <v>2.9953513702759782</v>
      </c>
      <c r="F1110" s="95">
        <v>13.294298877462229</v>
      </c>
    </row>
    <row r="1111" spans="1:6">
      <c r="A1111" s="96">
        <v>40968</v>
      </c>
      <c r="B1111" s="95">
        <v>1592.02</v>
      </c>
      <c r="C1111" s="95">
        <v>0.2159147420039087</v>
      </c>
      <c r="D1111" s="95">
        <v>1.5765866357006608</v>
      </c>
      <c r="E1111" s="95">
        <v>3.2177335174631505</v>
      </c>
      <c r="F1111" s="95">
        <v>13.538917970588638</v>
      </c>
    </row>
    <row r="1112" spans="1:6">
      <c r="A1112" s="96">
        <v>40969</v>
      </c>
      <c r="B1112" s="95">
        <v>1594.6</v>
      </c>
      <c r="C1112" s="95">
        <v>0.16205826559967385</v>
      </c>
      <c r="D1112" s="95">
        <v>0.16205826559967385</v>
      </c>
      <c r="E1112" s="95">
        <v>3.3850063861928348</v>
      </c>
      <c r="F1112" s="95">
        <v>13.659690939157198</v>
      </c>
    </row>
    <row r="1113" spans="1:6">
      <c r="A1113" s="96">
        <v>40970</v>
      </c>
      <c r="B1113" s="95">
        <v>1598.23</v>
      </c>
      <c r="C1113" s="95">
        <v>0.22764329612443568</v>
      </c>
      <c r="D1113" s="95">
        <v>0.39007047650154725</v>
      </c>
      <c r="E1113" s="95">
        <v>3.6203554224288226</v>
      </c>
      <c r="F1113" s="95">
        <v>13.844586749485366</v>
      </c>
    </row>
    <row r="1114" spans="1:6">
      <c r="A1114" s="96">
        <v>40973</v>
      </c>
      <c r="B1114" s="95">
        <v>1597.39</v>
      </c>
      <c r="C1114" s="95">
        <v>-5.25581424450694E-2</v>
      </c>
      <c r="D1114" s="95">
        <v>0.33730732025980537</v>
      </c>
      <c r="E1114" s="95">
        <v>3.5658944884238153</v>
      </c>
      <c r="F1114" s="95">
        <v>13.668158626922189</v>
      </c>
    </row>
    <row r="1115" spans="1:6">
      <c r="A1115" s="96">
        <v>40974</v>
      </c>
      <c r="B1115" s="95">
        <v>1596.44</v>
      </c>
      <c r="C1115" s="95">
        <v>-5.9472013722383643E-2</v>
      </c>
      <c r="D1115" s="95">
        <v>0.27763470308161953</v>
      </c>
      <c r="E1115" s="95">
        <v>3.5043017654419417</v>
      </c>
      <c r="F1115" s="95">
        <v>13.600557884025587</v>
      </c>
    </row>
    <row r="1116" spans="1:6">
      <c r="A1116" s="96">
        <v>40975</v>
      </c>
      <c r="B1116" s="95">
        <v>1598.44</v>
      </c>
      <c r="C1116" s="95">
        <v>0.12527874520809057</v>
      </c>
      <c r="D1116" s="95">
        <v>0.40326126556200492</v>
      </c>
      <c r="E1116" s="95">
        <v>3.6339706559300744</v>
      </c>
      <c r="F1116" s="95">
        <v>13.742875237492092</v>
      </c>
    </row>
    <row r="1117" spans="1:6">
      <c r="A1117" s="96">
        <v>40976</v>
      </c>
      <c r="B1117" s="95">
        <v>1603.56</v>
      </c>
      <c r="C1117" s="95">
        <v>0.32031230449687254</v>
      </c>
      <c r="D1117" s="95">
        <v>0.72486526551174268</v>
      </c>
      <c r="E1117" s="95">
        <v>3.9659230155796976</v>
      </c>
      <c r="F1117" s="95">
        <v>14.107207662366307</v>
      </c>
    </row>
    <row r="1118" spans="1:6">
      <c r="A1118" s="96">
        <v>40977</v>
      </c>
      <c r="B1118" s="95">
        <v>1607.79</v>
      </c>
      <c r="C1118" s="95">
        <v>0.26378807154081585</v>
      </c>
      <c r="D1118" s="95">
        <v>0.9905654451577206</v>
      </c>
      <c r="E1118" s="95">
        <v>4.2401727189621319</v>
      </c>
      <c r="F1118" s="95">
        <v>14.346369668650926</v>
      </c>
    </row>
    <row r="1119" spans="1:6">
      <c r="A1119" s="96">
        <v>40980</v>
      </c>
      <c r="B1119" s="95">
        <v>1606.73</v>
      </c>
      <c r="C1119" s="95">
        <v>-6.5929008141607515E-2</v>
      </c>
      <c r="D1119" s="95">
        <v>0.92398336704313522</v>
      </c>
      <c r="E1119" s="95">
        <v>4.1714482070034142</v>
      </c>
      <c r="F1119" s="95">
        <v>14.363704953271682</v>
      </c>
    </row>
    <row r="1120" spans="1:6">
      <c r="A1120" s="96">
        <v>40981</v>
      </c>
      <c r="B1120" s="95">
        <v>1610.51</v>
      </c>
      <c r="C1120" s="95">
        <v>0.23526043579193967</v>
      </c>
      <c r="D1120" s="95">
        <v>1.1614175701310181</v>
      </c>
      <c r="E1120" s="95">
        <v>4.4165224100259914</v>
      </c>
      <c r="F1120" s="95">
        <v>14.632757503932581</v>
      </c>
    </row>
    <row r="1121" spans="1:6">
      <c r="A1121" s="96">
        <v>40982</v>
      </c>
      <c r="B1121" s="95">
        <v>1611.43</v>
      </c>
      <c r="C1121" s="95">
        <v>5.7124761721438766E-2</v>
      </c>
      <c r="D1121" s="95">
        <v>1.219205788872002</v>
      </c>
      <c r="E1121" s="95">
        <v>4.4761700996505338</v>
      </c>
      <c r="F1121" s="95">
        <v>14.764407600490003</v>
      </c>
    </row>
    <row r="1122" spans="1:6">
      <c r="A1122" s="96">
        <v>40983</v>
      </c>
      <c r="B1122" s="95">
        <v>1611.49</v>
      </c>
      <c r="C1122" s="95">
        <v>3.7234009544251379E-3</v>
      </c>
      <c r="D1122" s="95">
        <v>1.2229745857464058</v>
      </c>
      <c r="E1122" s="95">
        <v>4.480060166365174</v>
      </c>
      <c r="F1122" s="95">
        <v>14.775220079200025</v>
      </c>
    </row>
    <row r="1123" spans="1:6">
      <c r="A1123" s="96">
        <v>40984</v>
      </c>
      <c r="B1123" s="95">
        <v>1611.5</v>
      </c>
      <c r="C1123" s="95">
        <v>6.205437204087616E-4</v>
      </c>
      <c r="D1123" s="95">
        <v>1.2236027185588139</v>
      </c>
      <c r="E1123" s="95">
        <v>4.4807085108176103</v>
      </c>
      <c r="F1123" s="95">
        <v>14.803732991379913</v>
      </c>
    </row>
    <row r="1124" spans="1:6">
      <c r="A1124" s="96">
        <v>40987</v>
      </c>
      <c r="B1124" s="95">
        <v>1611.49</v>
      </c>
      <c r="C1124" s="95">
        <v>-6.2053986968901853E-4</v>
      </c>
      <c r="D1124" s="95">
        <v>1.2229745857464058</v>
      </c>
      <c r="E1124" s="95">
        <v>4.480060166365174</v>
      </c>
      <c r="F1124" s="95">
        <v>14.595659346910917</v>
      </c>
    </row>
    <row r="1125" spans="1:6">
      <c r="A1125" s="96">
        <v>40988</v>
      </c>
      <c r="B1125" s="95">
        <v>1611.4</v>
      </c>
      <c r="C1125" s="95">
        <v>-5.5848934836677522E-3</v>
      </c>
      <c r="D1125" s="95">
        <v>1.2173213904348001</v>
      </c>
      <c r="E1125" s="95">
        <v>4.4742250662932248</v>
      </c>
      <c r="F1125" s="95">
        <v>14.589259301399494</v>
      </c>
    </row>
    <row r="1126" spans="1:6">
      <c r="A1126" s="96">
        <v>40989</v>
      </c>
      <c r="B1126" s="95">
        <v>1612.41</v>
      </c>
      <c r="C1126" s="95">
        <v>6.2678416283978855E-2</v>
      </c>
      <c r="D1126" s="95">
        <v>1.2807628044873898</v>
      </c>
      <c r="E1126" s="95">
        <v>4.5397078559897386</v>
      </c>
      <c r="F1126" s="95">
        <v>14.535651877424026</v>
      </c>
    </row>
    <row r="1127" spans="1:6">
      <c r="A1127" s="96">
        <v>40990</v>
      </c>
      <c r="B1127" s="95">
        <v>1610.32</v>
      </c>
      <c r="C1127" s="95">
        <v>-0.12961963768520768</v>
      </c>
      <c r="D1127" s="95">
        <v>1.1494830466953987</v>
      </c>
      <c r="E1127" s="95">
        <v>4.4042038654296123</v>
      </c>
      <c r="F1127" s="95">
        <v>14.212762335718775</v>
      </c>
    </row>
    <row r="1128" spans="1:6">
      <c r="A1128" s="96">
        <v>40991</v>
      </c>
      <c r="B1128" s="95">
        <v>1610.56</v>
      </c>
      <c r="C1128" s="95">
        <v>1.4903870038263101E-2</v>
      </c>
      <c r="D1128" s="95">
        <v>1.1645582341930361</v>
      </c>
      <c r="E1128" s="95">
        <v>4.4197641322881953</v>
      </c>
      <c r="F1128" s="95">
        <v>14.009839663044632</v>
      </c>
    </row>
    <row r="1129" spans="1:6">
      <c r="A1129" s="96">
        <v>40994</v>
      </c>
      <c r="B1129" s="95">
        <v>1611.81</v>
      </c>
      <c r="C1129" s="95">
        <v>7.7612755811640177E-2</v>
      </c>
      <c r="D1129" s="95">
        <v>1.2430748357432631</v>
      </c>
      <c r="E1129" s="95">
        <v>4.5008071888432699</v>
      </c>
      <c r="F1129" s="95">
        <v>13.875838096381955</v>
      </c>
    </row>
    <row r="1130" spans="1:6">
      <c r="A1130" s="96">
        <v>40995</v>
      </c>
      <c r="B1130" s="95">
        <v>1611.29</v>
      </c>
      <c r="C1130" s="95">
        <v>-3.2261867093519303E-2</v>
      </c>
      <c r="D1130" s="95">
        <v>1.2104119294983784</v>
      </c>
      <c r="E1130" s="95">
        <v>4.4670932773163585</v>
      </c>
      <c r="F1130" s="95">
        <v>13.839099624843666</v>
      </c>
    </row>
    <row r="1131" spans="1:6">
      <c r="A1131" s="96">
        <v>40996</v>
      </c>
      <c r="B1131" s="95">
        <v>1610.8</v>
      </c>
      <c r="C1131" s="95">
        <v>-3.0410416498583004E-2</v>
      </c>
      <c r="D1131" s="95">
        <v>1.1796334216906734</v>
      </c>
      <c r="E1131" s="95">
        <v>4.4353243991467783</v>
      </c>
      <c r="F1131" s="95">
        <v>13.729754155075756</v>
      </c>
    </row>
    <row r="1132" spans="1:6">
      <c r="A1132" s="96">
        <v>40997</v>
      </c>
      <c r="B1132" s="95">
        <v>1610.71</v>
      </c>
      <c r="C1132" s="95">
        <v>-5.5872858207073328E-3</v>
      </c>
      <c r="D1132" s="95">
        <v>1.1739802263790677</v>
      </c>
      <c r="E1132" s="95">
        <v>4.4294892990748069</v>
      </c>
      <c r="F1132" s="95">
        <v>13.684069366120145</v>
      </c>
    </row>
    <row r="1133" spans="1:6">
      <c r="A1133" s="96">
        <v>40998</v>
      </c>
      <c r="B1133" s="95">
        <v>1611.75</v>
      </c>
      <c r="C1133" s="95">
        <v>6.4567799293469008E-2</v>
      </c>
      <c r="D1133" s="95">
        <v>1.2393060388688593</v>
      </c>
      <c r="E1133" s="95">
        <v>4.4969171221286297</v>
      </c>
      <c r="F1133" s="95">
        <v>13.486737876792866</v>
      </c>
    </row>
    <row r="1134" spans="1:6">
      <c r="A1134" s="96">
        <v>41001</v>
      </c>
      <c r="B1134" s="95">
        <v>1614.51</v>
      </c>
      <c r="C1134" s="95">
        <v>0.1712424383434108</v>
      </c>
      <c r="D1134" s="95">
        <v>0.1712424383434108</v>
      </c>
      <c r="E1134" s="95">
        <v>4.675860191002279</v>
      </c>
      <c r="F1134" s="95">
        <v>13.07200986091075</v>
      </c>
    </row>
    <row r="1135" spans="1:6">
      <c r="A1135" s="96">
        <v>41002</v>
      </c>
      <c r="B1135" s="95">
        <v>1616.57</v>
      </c>
      <c r="C1135" s="95">
        <v>0.12759289196102586</v>
      </c>
      <c r="D1135" s="95">
        <v>0.29905382348378584</v>
      </c>
      <c r="E1135" s="95">
        <v>4.8094191482050519</v>
      </c>
      <c r="F1135" s="95">
        <v>13.216281708290722</v>
      </c>
    </row>
    <row r="1136" spans="1:6">
      <c r="A1136" s="96">
        <v>41003</v>
      </c>
      <c r="B1136" s="95">
        <v>1616.85</v>
      </c>
      <c r="C1136" s="95">
        <v>1.7320623295002946E-2</v>
      </c>
      <c r="D1136" s="95">
        <v>0.31642624476500014</v>
      </c>
      <c r="E1136" s="95">
        <v>4.8275727928733803</v>
      </c>
      <c r="F1136" s="95">
        <v>13.184366927777891</v>
      </c>
    </row>
    <row r="1137" spans="1:6">
      <c r="A1137" s="96">
        <v>41004</v>
      </c>
      <c r="B1137" s="95">
        <v>1617.51</v>
      </c>
      <c r="C1137" s="95">
        <v>4.082011318304879E-2</v>
      </c>
      <c r="D1137" s="95">
        <v>0.35737552349930368</v>
      </c>
      <c r="E1137" s="95">
        <v>4.8703635267344669</v>
      </c>
      <c r="F1137" s="95">
        <v>13.189366213445485</v>
      </c>
    </row>
    <row r="1138" spans="1:6">
      <c r="A1138" s="96">
        <v>41008</v>
      </c>
      <c r="B1138" s="95">
        <v>1615.61</v>
      </c>
      <c r="C1138" s="95">
        <v>-0.11746449790109859</v>
      </c>
      <c r="D1138" s="95">
        <v>0.23949123623390189</v>
      </c>
      <c r="E1138" s="95">
        <v>4.747178080770742</v>
      </c>
      <c r="F1138" s="95">
        <v>12.951284991191025</v>
      </c>
    </row>
    <row r="1139" spans="1:6">
      <c r="A1139" s="96">
        <v>41009</v>
      </c>
      <c r="B1139" s="95">
        <v>1615.05</v>
      </c>
      <c r="C1139" s="95">
        <v>-3.4661830516025116E-2</v>
      </c>
      <c r="D1139" s="95">
        <v>0.20474639367147329</v>
      </c>
      <c r="E1139" s="95">
        <v>4.7108707914340631</v>
      </c>
      <c r="F1139" s="95">
        <v>12.91213400822171</v>
      </c>
    </row>
    <row r="1140" spans="1:6">
      <c r="A1140" s="96">
        <v>41010</v>
      </c>
      <c r="B1140" s="95">
        <v>1615.55</v>
      </c>
      <c r="C1140" s="95">
        <v>3.0958793845381471E-2</v>
      </c>
      <c r="D1140" s="95">
        <v>0.23576857453078137</v>
      </c>
      <c r="E1140" s="95">
        <v>4.7432880140561018</v>
      </c>
      <c r="F1140" s="95">
        <v>12.883165521915618</v>
      </c>
    </row>
    <row r="1141" spans="1:6">
      <c r="A1141" s="96">
        <v>41011</v>
      </c>
      <c r="B1141" s="95">
        <v>1617.96</v>
      </c>
      <c r="C1141" s="95">
        <v>0.14917520349106983</v>
      </c>
      <c r="D1141" s="95">
        <v>0.38529548627268539</v>
      </c>
      <c r="E1141" s="95">
        <v>4.8995390270943018</v>
      </c>
      <c r="F1141" s="95">
        <v>13.129024814884737</v>
      </c>
    </row>
    <row r="1142" spans="1:6">
      <c r="A1142" s="96">
        <v>41012</v>
      </c>
      <c r="B1142" s="95">
        <v>1619.43</v>
      </c>
      <c r="C1142" s="95">
        <v>9.0855150930813089E-2</v>
      </c>
      <c r="D1142" s="95">
        <v>0.47650069799907158</v>
      </c>
      <c r="E1142" s="95">
        <v>4.9948456616030867</v>
      </c>
      <c r="F1142" s="95">
        <v>13.228641547163743</v>
      </c>
    </row>
    <row r="1143" spans="1:6">
      <c r="A1143" s="96">
        <v>41015</v>
      </c>
      <c r="B1143" s="95">
        <v>1620.03</v>
      </c>
      <c r="C1143" s="95">
        <v>3.7050073173894305E-2</v>
      </c>
      <c r="D1143" s="95">
        <v>0.51372731503025459</v>
      </c>
      <c r="E1143" s="95">
        <v>5.0337463287495332</v>
      </c>
      <c r="F1143" s="95">
        <v>13.002748287551791</v>
      </c>
    </row>
    <row r="1144" spans="1:6">
      <c r="A1144" s="96">
        <v>41016</v>
      </c>
      <c r="B1144" s="95">
        <v>1621.75</v>
      </c>
      <c r="C1144" s="95">
        <v>0.10617087337889686</v>
      </c>
      <c r="D1144" s="95">
        <v>0.62044361718629482</v>
      </c>
      <c r="E1144" s="95">
        <v>5.1452615745693375</v>
      </c>
      <c r="F1144" s="95">
        <v>13.12272429235084</v>
      </c>
    </row>
    <row r="1145" spans="1:6">
      <c r="A1145" s="96">
        <v>41017</v>
      </c>
      <c r="B1145" s="95">
        <v>1624.3</v>
      </c>
      <c r="C1145" s="95">
        <v>0.15723755202712297</v>
      </c>
      <c r="D1145" s="95">
        <v>0.77865673956878378</v>
      </c>
      <c r="E1145" s="95">
        <v>5.3105894099417128</v>
      </c>
      <c r="F1145" s="95">
        <v>13.343288581237612</v>
      </c>
    </row>
    <row r="1146" spans="1:6">
      <c r="A1146" s="96">
        <v>41018</v>
      </c>
      <c r="B1146" s="95">
        <v>1629.03</v>
      </c>
      <c r="C1146" s="95">
        <v>0.29120236409529987</v>
      </c>
      <c r="D1146" s="95">
        <v>1.072126570497911</v>
      </c>
      <c r="E1146" s="95">
        <v>5.6172563359461636</v>
      </c>
      <c r="F1146" s="95">
        <v>13.572698434831111</v>
      </c>
    </row>
    <row r="1147" spans="1:6">
      <c r="A1147" s="96">
        <v>41019</v>
      </c>
      <c r="B1147" s="95">
        <v>1630.38</v>
      </c>
      <c r="C1147" s="95">
        <v>8.2871401999962124E-2</v>
      </c>
      <c r="D1147" s="95">
        <v>1.1558864588180562</v>
      </c>
      <c r="E1147" s="95">
        <v>5.7047828370256459</v>
      </c>
      <c r="F1147" s="95">
        <v>13.555981194497658</v>
      </c>
    </row>
    <row r="1148" spans="1:6">
      <c r="A1148" s="96">
        <v>41022</v>
      </c>
      <c r="B1148" s="95">
        <v>1631.09</v>
      </c>
      <c r="C1148" s="95">
        <v>4.3548129883808073E-2</v>
      </c>
      <c r="D1148" s="95">
        <v>1.1999379556382861</v>
      </c>
      <c r="E1148" s="95">
        <v>5.7508152931489365</v>
      </c>
      <c r="F1148" s="95">
        <v>13.605432700679088</v>
      </c>
    </row>
    <row r="1149" spans="1:6">
      <c r="A1149" s="96">
        <v>41023</v>
      </c>
      <c r="B1149" s="95">
        <v>1633.45</v>
      </c>
      <c r="C1149" s="95">
        <v>0.14468852117297537</v>
      </c>
      <c r="D1149" s="95">
        <v>1.3463626492942415</v>
      </c>
      <c r="E1149" s="95">
        <v>5.9038245839249548</v>
      </c>
      <c r="F1149" s="95">
        <v>13.769806721225851</v>
      </c>
    </row>
    <row r="1150" spans="1:6">
      <c r="A1150" s="96">
        <v>41024</v>
      </c>
      <c r="B1150" s="95">
        <v>1634.15</v>
      </c>
      <c r="C1150" s="95">
        <v>4.2854081851295689E-2</v>
      </c>
      <c r="D1150" s="95">
        <v>1.3897937024972995</v>
      </c>
      <c r="E1150" s="95">
        <v>5.9492086955957868</v>
      </c>
      <c r="F1150" s="95">
        <v>13.916153138331989</v>
      </c>
    </row>
    <row r="1151" spans="1:6">
      <c r="A1151" s="96">
        <v>41025</v>
      </c>
      <c r="B1151" s="95">
        <v>1635.99</v>
      </c>
      <c r="C1151" s="95">
        <v>0.11259676284305353</v>
      </c>
      <c r="D1151" s="95">
        <v>1.5039553280595586</v>
      </c>
      <c r="E1151" s="95">
        <v>6.0685040748448715</v>
      </c>
      <c r="F1151" s="95">
        <v>13.949098710054875</v>
      </c>
    </row>
    <row r="1152" spans="1:6">
      <c r="A1152" s="96">
        <v>41026</v>
      </c>
      <c r="B1152" s="95">
        <v>1639.55</v>
      </c>
      <c r="C1152" s="95">
        <v>0.21760524208582765</v>
      </c>
      <c r="D1152" s="95">
        <v>1.72483325577788</v>
      </c>
      <c r="E1152" s="95">
        <v>6.2993146999137606</v>
      </c>
      <c r="F1152" s="95">
        <v>14.225699476089627</v>
      </c>
    </row>
    <row r="1153" spans="1:6">
      <c r="A1153" s="96">
        <v>41029</v>
      </c>
      <c r="B1153" s="95">
        <v>1641.94</v>
      </c>
      <c r="C1153" s="95">
        <v>0.14577170565095443</v>
      </c>
      <c r="D1153" s="95">
        <v>1.873119280285418</v>
      </c>
      <c r="E1153" s="95">
        <v>6.4542690240470879</v>
      </c>
      <c r="F1153" s="95">
        <v>14.150444938820916</v>
      </c>
    </row>
    <row r="1154" spans="1:6">
      <c r="A1154" s="96">
        <v>41031</v>
      </c>
      <c r="B1154" s="95">
        <v>1646.85</v>
      </c>
      <c r="C1154" s="95">
        <v>0.29903650559703898</v>
      </c>
      <c r="D1154" s="95">
        <v>0.29903650559703898</v>
      </c>
      <c r="E1154" s="95">
        <v>6.7726061501954593</v>
      </c>
      <c r="F1154" s="95">
        <v>14.394770842305604</v>
      </c>
    </row>
    <row r="1155" spans="1:6">
      <c r="A1155" s="96">
        <v>41032</v>
      </c>
      <c r="B1155" s="95">
        <v>1647.07</v>
      </c>
      <c r="C1155" s="95">
        <v>1.3358836566790266E-2</v>
      </c>
      <c r="D1155" s="95">
        <v>0.31243528996187653</v>
      </c>
      <c r="E1155" s="95">
        <v>6.7868697281491697</v>
      </c>
      <c r="F1155" s="95">
        <v>14.534960536838071</v>
      </c>
    </row>
    <row r="1156" spans="1:6">
      <c r="A1156" s="96">
        <v>41033</v>
      </c>
      <c r="B1156" s="95">
        <v>1650.49</v>
      </c>
      <c r="C1156" s="95">
        <v>0.207641448147311</v>
      </c>
      <c r="D1156" s="95">
        <v>0.52072548326977941</v>
      </c>
      <c r="E1156" s="95">
        <v>7.0086035308838834</v>
      </c>
      <c r="F1156" s="95">
        <v>14.858244373616891</v>
      </c>
    </row>
    <row r="1157" spans="1:6">
      <c r="A1157" s="96">
        <v>41036</v>
      </c>
      <c r="B1157" s="95">
        <v>1653.37</v>
      </c>
      <c r="C1157" s="95">
        <v>0.17449363522348271</v>
      </c>
      <c r="D1157" s="95">
        <v>0.69612775131855376</v>
      </c>
      <c r="E1157" s="95">
        <v>7.1953267331867909</v>
      </c>
      <c r="F1157" s="95">
        <v>14.933092349935695</v>
      </c>
    </row>
    <row r="1158" spans="1:6">
      <c r="A1158" s="96">
        <v>41037</v>
      </c>
      <c r="B1158" s="95">
        <v>1651.01</v>
      </c>
      <c r="C1158" s="95">
        <v>-0.14273876990630319</v>
      </c>
      <c r="D1158" s="95">
        <v>0.5523953372230439</v>
      </c>
      <c r="E1158" s="95">
        <v>7.0423174424107948</v>
      </c>
      <c r="F1158" s="95">
        <v>14.769038267700108</v>
      </c>
    </row>
    <row r="1159" spans="1:6">
      <c r="A1159" s="96">
        <v>41038</v>
      </c>
      <c r="B1159" s="95">
        <v>1650.6</v>
      </c>
      <c r="C1159" s="95">
        <v>-2.4833283868663791E-2</v>
      </c>
      <c r="D1159" s="95">
        <v>0.52742487545220929</v>
      </c>
      <c r="E1159" s="95">
        <v>7.0157353198607275</v>
      </c>
      <c r="F1159" s="95">
        <v>14.627388070584789</v>
      </c>
    </row>
    <row r="1160" spans="1:6">
      <c r="A1160" s="96">
        <v>41039</v>
      </c>
      <c r="B1160" s="95">
        <v>1653.83</v>
      </c>
      <c r="C1160" s="95">
        <v>0.19568641706046996</v>
      </c>
      <c r="D1160" s="95">
        <v>0.7241433913541151</v>
      </c>
      <c r="E1160" s="95">
        <v>7.2251505779990621</v>
      </c>
      <c r="F1160" s="95">
        <v>14.815020514707399</v>
      </c>
    </row>
    <row r="1161" spans="1:6">
      <c r="A1161" s="96">
        <v>41040</v>
      </c>
      <c r="B1161" s="95">
        <v>1655.87</v>
      </c>
      <c r="C1161" s="95">
        <v>0.12335004202366218</v>
      </c>
      <c r="D1161" s="95">
        <v>0.84838666455533396</v>
      </c>
      <c r="E1161" s="95">
        <v>7.3574128462969623</v>
      </c>
      <c r="F1161" s="95">
        <v>15.01493366673612</v>
      </c>
    </row>
    <row r="1162" spans="1:6">
      <c r="A1162" s="96">
        <v>41043</v>
      </c>
      <c r="B1162" s="95">
        <v>1657.38</v>
      </c>
      <c r="C1162" s="95">
        <v>9.1190733572088511E-2</v>
      </c>
      <c r="D1162" s="95">
        <v>0.94035104815035631</v>
      </c>
      <c r="E1162" s="95">
        <v>7.4553128586155148</v>
      </c>
      <c r="F1162" s="95">
        <v>15.084644548446668</v>
      </c>
    </row>
    <row r="1163" spans="1:6">
      <c r="A1163" s="96">
        <v>41044</v>
      </c>
      <c r="B1163" s="95">
        <v>1658.78</v>
      </c>
      <c r="C1163" s="95">
        <v>8.4470670576441975E-2</v>
      </c>
      <c r="D1163" s="95">
        <v>1.0256160395629488</v>
      </c>
      <c r="E1163" s="95">
        <v>7.5460810819572233</v>
      </c>
      <c r="F1163" s="95">
        <v>15.181857319427273</v>
      </c>
    </row>
    <row r="1164" spans="1:6">
      <c r="A1164" s="96">
        <v>41045</v>
      </c>
      <c r="B1164" s="95">
        <v>1660.3</v>
      </c>
      <c r="C1164" s="95">
        <v>9.1633610243668784E-2</v>
      </c>
      <c r="D1164" s="95">
        <v>1.1181894588109031</v>
      </c>
      <c r="E1164" s="95">
        <v>7.6446294387281899</v>
      </c>
      <c r="F1164" s="95">
        <v>15.273795224639141</v>
      </c>
    </row>
    <row r="1165" spans="1:6">
      <c r="A1165" s="96">
        <v>41046</v>
      </c>
      <c r="B1165" s="95">
        <v>1658.24</v>
      </c>
      <c r="C1165" s="95">
        <v>-0.12407396253688585</v>
      </c>
      <c r="D1165" s="95">
        <v>0.99272811430379804</v>
      </c>
      <c r="E1165" s="95">
        <v>7.511070481525417</v>
      </c>
      <c r="F1165" s="95">
        <v>15.050092970332752</v>
      </c>
    </row>
    <row r="1166" spans="1:6">
      <c r="A1166" s="96">
        <v>41047</v>
      </c>
      <c r="B1166" s="95">
        <v>1658.47</v>
      </c>
      <c r="C1166" s="95">
        <v>1.387012736395743E-2</v>
      </c>
      <c r="D1166" s="95">
        <v>1.0067359343215898</v>
      </c>
      <c r="E1166" s="95">
        <v>7.5259824039315637</v>
      </c>
      <c r="F1166" s="95">
        <v>14.989461130987047</v>
      </c>
    </row>
    <row r="1167" spans="1:6">
      <c r="A1167" s="96">
        <v>41050</v>
      </c>
      <c r="B1167" s="95">
        <v>1659.03</v>
      </c>
      <c r="C1167" s="95">
        <v>3.3766061490414501E-2</v>
      </c>
      <c r="D1167" s="95">
        <v>1.0408419308866268</v>
      </c>
      <c r="E1167" s="95">
        <v>7.5622896932682204</v>
      </c>
      <c r="F1167" s="95">
        <v>15.008353379132489</v>
      </c>
    </row>
    <row r="1168" spans="1:6">
      <c r="A1168" s="96">
        <v>41051</v>
      </c>
      <c r="B1168" s="95">
        <v>1655.36</v>
      </c>
      <c r="C1168" s="95">
        <v>-0.22121360071849505</v>
      </c>
      <c r="D1168" s="95">
        <v>0.81732584625502369</v>
      </c>
      <c r="E1168" s="95">
        <v>7.3243472792224873</v>
      </c>
      <c r="F1168" s="95">
        <v>14.753939259495464</v>
      </c>
    </row>
    <row r="1169" spans="1:6">
      <c r="A1169" s="96">
        <v>41052</v>
      </c>
      <c r="B1169" s="95">
        <v>1655.4</v>
      </c>
      <c r="C1169" s="95">
        <v>2.4163928088238862E-3</v>
      </c>
      <c r="D1169" s="95">
        <v>0.8197619888668406</v>
      </c>
      <c r="E1169" s="95">
        <v>7.326940657032277</v>
      </c>
      <c r="F1169" s="95">
        <v>14.887326582875859</v>
      </c>
    </row>
    <row r="1170" spans="1:6">
      <c r="A1170" s="96">
        <v>41053</v>
      </c>
      <c r="B1170" s="95">
        <v>1649.17</v>
      </c>
      <c r="C1170" s="95">
        <v>-0.37634408602150726</v>
      </c>
      <c r="D1170" s="95">
        <v>0.44033277708077634</v>
      </c>
      <c r="E1170" s="95">
        <v>6.9230220631617101</v>
      </c>
      <c r="F1170" s="95">
        <v>14.341477619390997</v>
      </c>
    </row>
    <row r="1171" spans="1:6">
      <c r="A1171" s="96">
        <v>41054</v>
      </c>
      <c r="B1171" s="95">
        <v>1650.55</v>
      </c>
      <c r="C1171" s="95">
        <v>8.3678456435665183E-2</v>
      </c>
      <c r="D1171" s="95">
        <v>0.52437969718746036</v>
      </c>
      <c r="E1171" s="95">
        <v>7.0124935975985236</v>
      </c>
      <c r="F1171" s="95">
        <v>14.411772860866169</v>
      </c>
    </row>
    <row r="1172" spans="1:6">
      <c r="A1172" s="96">
        <v>41057</v>
      </c>
      <c r="B1172" s="95">
        <v>1650.29</v>
      </c>
      <c r="C1172" s="95">
        <v>-1.5752324982576393E-2</v>
      </c>
      <c r="D1172" s="95">
        <v>0.50854477021085032</v>
      </c>
      <c r="E1172" s="95">
        <v>6.9956366418350679</v>
      </c>
      <c r="F1172" s="95">
        <v>14.191115416551337</v>
      </c>
    </row>
    <row r="1173" spans="1:6">
      <c r="A1173" s="96">
        <v>41058</v>
      </c>
      <c r="B1173" s="95">
        <v>1652.51</v>
      </c>
      <c r="C1173" s="95">
        <v>0.13452181131801133</v>
      </c>
      <c r="D1173" s="95">
        <v>0.64375068516511202</v>
      </c>
      <c r="E1173" s="95">
        <v>7.139569110276911</v>
      </c>
      <c r="F1173" s="95">
        <v>14.344727373373933</v>
      </c>
    </row>
    <row r="1174" spans="1:6">
      <c r="A1174" s="96">
        <v>41059</v>
      </c>
      <c r="B1174" s="95">
        <v>1652.76</v>
      </c>
      <c r="C1174" s="95">
        <v>1.5128501491679103E-2</v>
      </c>
      <c r="D1174" s="95">
        <v>0.65897657648879004</v>
      </c>
      <c r="E1174" s="95">
        <v>7.1557777215879081</v>
      </c>
      <c r="F1174" s="95">
        <v>14.300336104233802</v>
      </c>
    </row>
    <row r="1175" spans="1:6">
      <c r="A1175" s="96">
        <v>41060</v>
      </c>
      <c r="B1175" s="95">
        <v>1656.07</v>
      </c>
      <c r="C1175" s="95">
        <v>0.20027106173914344</v>
      </c>
      <c r="D1175" s="95">
        <v>0.86056737761428526</v>
      </c>
      <c r="E1175" s="95">
        <v>7.3703797353457778</v>
      </c>
      <c r="F1175" s="95">
        <v>14.404238857111284</v>
      </c>
    </row>
    <row r="1176" spans="1:6">
      <c r="A1176" s="96">
        <v>41061</v>
      </c>
      <c r="B1176" s="95">
        <v>1654.41</v>
      </c>
      <c r="C1176" s="95">
        <v>-0.10023730880940329</v>
      </c>
      <c r="D1176" s="95">
        <v>-0.10023730880940329</v>
      </c>
      <c r="E1176" s="95">
        <v>7.2627545562406359</v>
      </c>
      <c r="F1176" s="95">
        <v>14.293510925658559</v>
      </c>
    </row>
    <row r="1177" spans="1:6">
      <c r="A1177" s="96">
        <v>41064</v>
      </c>
      <c r="B1177" s="95">
        <v>1650.84</v>
      </c>
      <c r="C1177" s="95">
        <v>-0.21578689683936503</v>
      </c>
      <c r="D1177" s="95">
        <v>-0.31580790667061764</v>
      </c>
      <c r="E1177" s="95">
        <v>7.0312955867193105</v>
      </c>
      <c r="F1177" s="95">
        <v>14.117045250307614</v>
      </c>
    </row>
    <row r="1178" spans="1:6">
      <c r="A1178" s="96">
        <v>41065</v>
      </c>
      <c r="B1178" s="95">
        <v>1650.81</v>
      </c>
      <c r="C1178" s="95">
        <v>-1.8172566693341885E-3</v>
      </c>
      <c r="D1178" s="95">
        <v>-0.31761942429969769</v>
      </c>
      <c r="E1178" s="95">
        <v>7.0293505533619793</v>
      </c>
      <c r="F1178" s="95">
        <v>14.114971450691961</v>
      </c>
    </row>
    <row r="1179" spans="1:6">
      <c r="A1179" s="96">
        <v>41066</v>
      </c>
      <c r="B1179" s="95">
        <v>1652.09</v>
      </c>
      <c r="C1179" s="95">
        <v>7.7537693617069081E-2</v>
      </c>
      <c r="D1179" s="95">
        <v>-0.24032800545871202</v>
      </c>
      <c r="E1179" s="95">
        <v>7.1123386432743851</v>
      </c>
      <c r="F1179" s="95">
        <v>14.276129210762933</v>
      </c>
    </row>
    <row r="1180" spans="1:6">
      <c r="A1180" s="96">
        <v>41068</v>
      </c>
      <c r="B1180" s="95">
        <v>1654.72</v>
      </c>
      <c r="C1180" s="95">
        <v>0.15919229581924377</v>
      </c>
      <c r="D1180" s="95">
        <v>-8.1518293308857626E-2</v>
      </c>
      <c r="E1180" s="95">
        <v>7.2828532342662955</v>
      </c>
      <c r="F1180" s="95">
        <v>14.391582673137293</v>
      </c>
    </row>
    <row r="1181" spans="1:6">
      <c r="A1181" s="96">
        <v>41071</v>
      </c>
      <c r="B1181" s="95">
        <v>1655.24</v>
      </c>
      <c r="C1181" s="95">
        <v>3.1425256236694565E-2</v>
      </c>
      <c r="D1181" s="95">
        <v>-5.0118654404696095E-2</v>
      </c>
      <c r="E1181" s="95">
        <v>7.3165671457932069</v>
      </c>
      <c r="F1181" s="95">
        <v>14.44018860880265</v>
      </c>
    </row>
    <row r="1182" spans="1:6">
      <c r="A1182" s="96">
        <v>41072</v>
      </c>
      <c r="B1182" s="95">
        <v>1658.49</v>
      </c>
      <c r="C1182" s="95">
        <v>0.19634614919890048</v>
      </c>
      <c r="D1182" s="95">
        <v>0.14612908874624964</v>
      </c>
      <c r="E1182" s="95">
        <v>7.5272790928364364</v>
      </c>
      <c r="F1182" s="95">
        <v>14.664887512272017</v>
      </c>
    </row>
    <row r="1183" spans="1:6">
      <c r="A1183" s="96">
        <v>41073</v>
      </c>
      <c r="B1183" s="95">
        <v>1659.8</v>
      </c>
      <c r="C1183" s="95">
        <v>7.8987512737493937E-2</v>
      </c>
      <c r="D1183" s="95">
        <v>0.22523202521633756</v>
      </c>
      <c r="E1183" s="95">
        <v>7.6122122161061734</v>
      </c>
      <c r="F1183" s="95">
        <v>14.734040714754769</v>
      </c>
    </row>
    <row r="1184" spans="1:6">
      <c r="A1184" s="96">
        <v>41074</v>
      </c>
      <c r="B1184" s="95">
        <v>1659.24</v>
      </c>
      <c r="C1184" s="95">
        <v>-3.3739004699362418E-2</v>
      </c>
      <c r="D1184" s="95">
        <v>0.19141702947340633</v>
      </c>
      <c r="E1184" s="95">
        <v>7.5759049267694945</v>
      </c>
      <c r="F1184" s="95">
        <v>14.56466201753781</v>
      </c>
    </row>
    <row r="1185" spans="1:6">
      <c r="A1185" s="96">
        <v>41075</v>
      </c>
      <c r="B1185" s="95">
        <v>1658.61</v>
      </c>
      <c r="C1185" s="95">
        <v>-3.7969190713826872E-2</v>
      </c>
      <c r="D1185" s="95">
        <v>0.15337515926259204</v>
      </c>
      <c r="E1185" s="95">
        <v>7.5350592262657168</v>
      </c>
      <c r="F1185" s="95">
        <v>14.465838509316754</v>
      </c>
    </row>
    <row r="1186" spans="1:6">
      <c r="A1186" s="96">
        <v>41078</v>
      </c>
      <c r="B1186" s="95">
        <v>1661.9</v>
      </c>
      <c r="C1186" s="95">
        <v>0.19835886676193848</v>
      </c>
      <c r="D1186" s="95">
        <v>0.35203825925234078</v>
      </c>
      <c r="E1186" s="95">
        <v>7.7483645511187138</v>
      </c>
      <c r="F1186" s="95">
        <v>14.756249136859555</v>
      </c>
    </row>
    <row r="1187" spans="1:6">
      <c r="A1187" s="96">
        <v>41079</v>
      </c>
      <c r="B1187" s="95">
        <v>1662.02</v>
      </c>
      <c r="C1187" s="95">
        <v>7.2206510620231867E-3</v>
      </c>
      <c r="D1187" s="95">
        <v>0.35928432976866098</v>
      </c>
      <c r="E1187" s="95">
        <v>7.7561446845479942</v>
      </c>
      <c r="F1187" s="95">
        <v>14.764535285181601</v>
      </c>
    </row>
    <row r="1188" spans="1:6">
      <c r="A1188" s="96">
        <v>41080</v>
      </c>
      <c r="B1188" s="95">
        <v>1661.12</v>
      </c>
      <c r="C1188" s="95">
        <v>-5.4150972912481166E-2</v>
      </c>
      <c r="D1188" s="95">
        <v>0.30493880089610403</v>
      </c>
      <c r="E1188" s="95">
        <v>7.6977936838283245</v>
      </c>
      <c r="F1188" s="95">
        <v>14.685758866619247</v>
      </c>
    </row>
    <row r="1189" spans="1:6">
      <c r="A1189" s="96">
        <v>41081</v>
      </c>
      <c r="B1189" s="95">
        <v>1662.2</v>
      </c>
      <c r="C1189" s="95">
        <v>6.5016374494319962E-2</v>
      </c>
      <c r="D1189" s="95">
        <v>0.37015343554318569</v>
      </c>
      <c r="E1189" s="95">
        <v>7.767814884691937</v>
      </c>
      <c r="F1189" s="95">
        <v>14.651878216005198</v>
      </c>
    </row>
    <row r="1190" spans="1:6">
      <c r="A1190" s="96">
        <v>41082</v>
      </c>
      <c r="B1190" s="95">
        <v>1662.53</v>
      </c>
      <c r="C1190" s="95">
        <v>1.9853206593656303E-2</v>
      </c>
      <c r="D1190" s="95">
        <v>0.39008012946313286</v>
      </c>
      <c r="E1190" s="95">
        <v>7.7892102516224693</v>
      </c>
      <c r="F1190" s="95">
        <v>14.611396820582122</v>
      </c>
    </row>
    <row r="1191" spans="1:6">
      <c r="A1191" s="96">
        <v>41085</v>
      </c>
      <c r="B1191" s="95">
        <v>1663.29</v>
      </c>
      <c r="C1191" s="95">
        <v>4.5713460809726492E-2</v>
      </c>
      <c r="D1191" s="95">
        <v>0.4359719093999681</v>
      </c>
      <c r="E1191" s="95">
        <v>7.8384844300079637</v>
      </c>
      <c r="F1191" s="95">
        <v>14.590323180687692</v>
      </c>
    </row>
    <row r="1192" spans="1:6">
      <c r="A1192" s="96">
        <v>41086</v>
      </c>
      <c r="B1192" s="95">
        <v>1664.33</v>
      </c>
      <c r="C1192" s="95">
        <v>6.2526679051755352E-2</v>
      </c>
      <c r="D1192" s="95">
        <v>0.49877118720826896</v>
      </c>
      <c r="E1192" s="95">
        <v>7.9059122530617865</v>
      </c>
      <c r="F1192" s="95">
        <v>14.661972704287262</v>
      </c>
    </row>
    <row r="1193" spans="1:6">
      <c r="A1193" s="96">
        <v>41087</v>
      </c>
      <c r="B1193" s="95">
        <v>1666.56</v>
      </c>
      <c r="C1193" s="95">
        <v>0.13398785096705446</v>
      </c>
      <c r="D1193" s="95">
        <v>0.63342733097031534</v>
      </c>
      <c r="E1193" s="95">
        <v>8.050493065956065</v>
      </c>
      <c r="F1193" s="95">
        <v>14.919321472900293</v>
      </c>
    </row>
    <row r="1194" spans="1:6">
      <c r="A1194" s="96">
        <v>41088</v>
      </c>
      <c r="B1194" s="95">
        <v>1668.06</v>
      </c>
      <c r="C1194" s="95">
        <v>9.0005760368661036E-2</v>
      </c>
      <c r="D1194" s="95">
        <v>0.72400321242460652</v>
      </c>
      <c r="E1194" s="95">
        <v>8.1477447338221829</v>
      </c>
      <c r="F1194" s="95">
        <v>14.828761229477161</v>
      </c>
    </row>
    <row r="1195" spans="1:6">
      <c r="A1195" s="96">
        <v>41089</v>
      </c>
      <c r="B1195" s="95">
        <v>1668.64</v>
      </c>
      <c r="C1195" s="95">
        <v>3.4770931501282298E-2</v>
      </c>
      <c r="D1195" s="95">
        <v>0.75902588658693926</v>
      </c>
      <c r="E1195" s="95">
        <v>8.1853487120637336</v>
      </c>
      <c r="F1195" s="95">
        <v>14.768350390667994</v>
      </c>
    </row>
    <row r="1196" spans="1:6">
      <c r="A1196" s="96">
        <v>41092</v>
      </c>
      <c r="B1196" s="95">
        <v>1668.58</v>
      </c>
      <c r="C1196" s="95">
        <v>-3.5957426407273729E-3</v>
      </c>
      <c r="D1196" s="95">
        <v>-3.5957426407273729E-3</v>
      </c>
      <c r="E1196" s="95">
        <v>8.1814586453490925</v>
      </c>
      <c r="F1196" s="95">
        <v>14.590043471393344</v>
      </c>
    </row>
    <row r="1197" spans="1:6">
      <c r="A1197" s="96">
        <v>41093</v>
      </c>
      <c r="B1197" s="95">
        <v>1672.18</v>
      </c>
      <c r="C1197" s="95">
        <v>0.2157523163408559</v>
      </c>
      <c r="D1197" s="95">
        <v>0.21214881580209344</v>
      </c>
      <c r="E1197" s="95">
        <v>8.41486264822775</v>
      </c>
      <c r="F1197" s="95">
        <v>14.837274144478862</v>
      </c>
    </row>
    <row r="1198" spans="1:6">
      <c r="A1198" s="96">
        <v>41094</v>
      </c>
      <c r="B1198" s="95">
        <v>1673.92</v>
      </c>
      <c r="C1198" s="95">
        <v>0.10405578346828204</v>
      </c>
      <c r="D1198" s="95">
        <v>0.31642535238278757</v>
      </c>
      <c r="E1198" s="95">
        <v>8.527674582952427</v>
      </c>
      <c r="F1198" s="95">
        <v>14.944138873438684</v>
      </c>
    </row>
    <row r="1199" spans="1:6">
      <c r="A1199" s="96">
        <v>41095</v>
      </c>
      <c r="B1199" s="95">
        <v>1674.98</v>
      </c>
      <c r="C1199" s="95">
        <v>6.3324412158283216E-2</v>
      </c>
      <c r="D1199" s="95">
        <v>0.37995013903537878</v>
      </c>
      <c r="E1199" s="95">
        <v>8.5963990949111455</v>
      </c>
      <c r="F1199" s="95">
        <v>15.0461563822188</v>
      </c>
    </row>
    <row r="1200" spans="1:6">
      <c r="A1200" s="96">
        <v>41096</v>
      </c>
      <c r="B1200" s="95">
        <v>1677.98</v>
      </c>
      <c r="C1200" s="95">
        <v>0.17910661619839896</v>
      </c>
      <c r="D1200" s="95">
        <v>0.55973727107103688</v>
      </c>
      <c r="E1200" s="95">
        <v>8.7909024306433547</v>
      </c>
      <c r="F1200" s="95">
        <v>15.296558927000881</v>
      </c>
    </row>
    <row r="1201" spans="1:6">
      <c r="A1201" s="96">
        <v>41099</v>
      </c>
      <c r="B1201" s="95">
        <v>1678.1</v>
      </c>
      <c r="C1201" s="95">
        <v>7.1514559172314307E-3</v>
      </c>
      <c r="D1201" s="95">
        <v>0.56692875635246942</v>
      </c>
      <c r="E1201" s="95">
        <v>8.7986825640726352</v>
      </c>
      <c r="F1201" s="95">
        <v>15.347603139907351</v>
      </c>
    </row>
    <row r="1202" spans="1:6">
      <c r="A1202" s="96">
        <v>41100</v>
      </c>
      <c r="B1202" s="95">
        <v>1679</v>
      </c>
      <c r="C1202" s="95">
        <v>5.3632083904431305E-2</v>
      </c>
      <c r="D1202" s="95">
        <v>0.62086489596318017</v>
      </c>
      <c r="E1202" s="95">
        <v>8.8570335647923049</v>
      </c>
      <c r="F1202" s="95">
        <v>15.409466463205067</v>
      </c>
    </row>
    <row r="1203" spans="1:6">
      <c r="A1203" s="96">
        <v>41101</v>
      </c>
      <c r="B1203" s="95">
        <v>1681.11</v>
      </c>
      <c r="C1203" s="95">
        <v>0.12567004169148355</v>
      </c>
      <c r="D1203" s="95">
        <v>0.74731517882824505</v>
      </c>
      <c r="E1203" s="95">
        <v>8.9938342442572825</v>
      </c>
      <c r="F1203" s="95">
        <v>15.654668537934446</v>
      </c>
    </row>
    <row r="1204" spans="1:6">
      <c r="A1204" s="96">
        <v>41102</v>
      </c>
      <c r="B1204" s="95">
        <v>1681.25</v>
      </c>
      <c r="C1204" s="95">
        <v>8.3278310164081049E-3</v>
      </c>
      <c r="D1204" s="95">
        <v>0.75570524498993485</v>
      </c>
      <c r="E1204" s="95">
        <v>9.0029110665914569</v>
      </c>
      <c r="F1204" s="95">
        <v>15.692157361977955</v>
      </c>
    </row>
    <row r="1205" spans="1:6">
      <c r="A1205" s="96">
        <v>41103</v>
      </c>
      <c r="B1205" s="95">
        <v>1683.19</v>
      </c>
      <c r="C1205" s="95">
        <v>0.11539033457248493</v>
      </c>
      <c r="D1205" s="95">
        <v>0.87196759037300176</v>
      </c>
      <c r="E1205" s="95">
        <v>9.1286898903649494</v>
      </c>
      <c r="F1205" s="95">
        <v>15.715768704583422</v>
      </c>
    </row>
    <row r="1206" spans="1:6">
      <c r="A1206" s="96">
        <v>41106</v>
      </c>
      <c r="B1206" s="95">
        <v>1684.52</v>
      </c>
      <c r="C1206" s="95">
        <v>7.901662913871732E-2</v>
      </c>
      <c r="D1206" s="95">
        <v>0.95167321890881063</v>
      </c>
      <c r="E1206" s="95">
        <v>9.2149197025395591</v>
      </c>
      <c r="F1206" s="95">
        <v>15.861366934679587</v>
      </c>
    </row>
    <row r="1207" spans="1:6">
      <c r="A1207" s="96">
        <v>41107</v>
      </c>
      <c r="B1207" s="95">
        <v>1683.45</v>
      </c>
      <c r="C1207" s="95">
        <v>-6.3519578277482225E-2</v>
      </c>
      <c r="D1207" s="95">
        <v>0.88754914181607969</v>
      </c>
      <c r="E1207" s="95">
        <v>9.1455468461284042</v>
      </c>
      <c r="F1207" s="95">
        <v>15.787772283016132</v>
      </c>
    </row>
    <row r="1208" spans="1:6">
      <c r="A1208" s="96">
        <v>41108</v>
      </c>
      <c r="B1208" s="95">
        <v>1685.66</v>
      </c>
      <c r="C1208" s="95">
        <v>0.13127803023553763</v>
      </c>
      <c r="D1208" s="95">
        <v>1.0199923290823643</v>
      </c>
      <c r="E1208" s="95">
        <v>9.2888309701178109</v>
      </c>
      <c r="F1208" s="95">
        <v>16.016380467325099</v>
      </c>
    </row>
    <row r="1209" spans="1:6">
      <c r="A1209" s="96">
        <v>41109</v>
      </c>
      <c r="B1209" s="95">
        <v>1688.88</v>
      </c>
      <c r="C1209" s="95">
        <v>0.19102310074392559</v>
      </c>
      <c r="D1209" s="95">
        <v>1.2129638508006524</v>
      </c>
      <c r="E1209" s="95">
        <v>9.4975978838037101</v>
      </c>
      <c r="F1209" s="95">
        <v>16.096568411790592</v>
      </c>
    </row>
    <row r="1210" spans="1:6">
      <c r="A1210" s="96">
        <v>41110</v>
      </c>
      <c r="B1210" s="95">
        <v>1690.5</v>
      </c>
      <c r="C1210" s="95">
        <v>9.5921557481881692E-2</v>
      </c>
      <c r="D1210" s="95">
        <v>1.310048902099914</v>
      </c>
      <c r="E1210" s="95">
        <v>9.6026296850990853</v>
      </c>
      <c r="F1210" s="95">
        <v>16.173590351510136</v>
      </c>
    </row>
    <row r="1211" spans="1:6">
      <c r="A1211" s="96">
        <v>41113</v>
      </c>
      <c r="B1211" s="95">
        <v>1690.94</v>
      </c>
      <c r="C1211" s="95">
        <v>2.602780242531022E-2</v>
      </c>
      <c r="D1211" s="95">
        <v>1.3364176814651518</v>
      </c>
      <c r="E1211" s="95">
        <v>9.6311568410064829</v>
      </c>
      <c r="F1211" s="95">
        <v>15.966340449754135</v>
      </c>
    </row>
    <row r="1212" spans="1:6">
      <c r="A1212" s="96">
        <v>41114</v>
      </c>
      <c r="B1212" s="95">
        <v>1693.03</v>
      </c>
      <c r="C1212" s="95">
        <v>0.12359989118477799</v>
      </c>
      <c r="D1212" s="95">
        <v>1.4616693834499817</v>
      </c>
      <c r="E1212" s="95">
        <v>9.7666608315665862</v>
      </c>
      <c r="F1212" s="95">
        <v>16.109674720360999</v>
      </c>
    </row>
    <row r="1213" spans="1:6">
      <c r="A1213" s="96">
        <v>41115</v>
      </c>
      <c r="B1213" s="95">
        <v>1691.82</v>
      </c>
      <c r="C1213" s="95">
        <v>-7.1469495519871362E-2</v>
      </c>
      <c r="D1213" s="95">
        <v>1.3891552401956053</v>
      </c>
      <c r="E1213" s="95">
        <v>9.6882111528212569</v>
      </c>
      <c r="F1213" s="95">
        <v>15.994076268048874</v>
      </c>
    </row>
    <row r="1214" spans="1:6">
      <c r="A1214" s="96">
        <v>41116</v>
      </c>
      <c r="B1214" s="95">
        <v>1690.74</v>
      </c>
      <c r="C1214" s="95">
        <v>-6.3836578359399709E-2</v>
      </c>
      <c r="D1214" s="95">
        <v>1.3244318726627569</v>
      </c>
      <c r="E1214" s="95">
        <v>9.6181899519576675</v>
      </c>
      <c r="F1214" s="95">
        <v>15.895397059327564</v>
      </c>
    </row>
    <row r="1215" spans="1:6">
      <c r="A1215" s="96">
        <v>41117</v>
      </c>
      <c r="B1215" s="95">
        <v>1691.23</v>
      </c>
      <c r="C1215" s="95">
        <v>2.8981392762927882E-2</v>
      </c>
      <c r="D1215" s="95">
        <v>1.3537971042285823</v>
      </c>
      <c r="E1215" s="95">
        <v>9.6499588301272698</v>
      </c>
      <c r="F1215" s="95">
        <v>16.055473971700309</v>
      </c>
    </row>
    <row r="1216" spans="1:6">
      <c r="A1216" s="96">
        <v>41120</v>
      </c>
      <c r="B1216" s="95">
        <v>1693.85</v>
      </c>
      <c r="C1216" s="95">
        <v>0.15491683567581127</v>
      </c>
      <c r="D1216" s="95">
        <v>1.51081119953973</v>
      </c>
      <c r="E1216" s="95">
        <v>9.8198250766667208</v>
      </c>
      <c r="F1216" s="95">
        <v>16.092663034166055</v>
      </c>
    </row>
    <row r="1217" spans="1:6">
      <c r="A1217" s="96">
        <v>41121</v>
      </c>
      <c r="B1217" s="95">
        <v>1693.08</v>
      </c>
      <c r="C1217" s="95">
        <v>-4.5458570711687241E-2</v>
      </c>
      <c r="D1217" s="95">
        <v>1.4646658356505693</v>
      </c>
      <c r="E1217" s="95">
        <v>9.7699025538287909</v>
      </c>
      <c r="F1217" s="95">
        <v>16.039888968849603</v>
      </c>
    </row>
    <row r="1218" spans="1:6">
      <c r="A1218" s="96">
        <v>41122</v>
      </c>
      <c r="B1218" s="95">
        <v>1695.88</v>
      </c>
      <c r="C1218" s="95">
        <v>0.16537907245965933</v>
      </c>
      <c r="D1218" s="95">
        <v>0.16537907245965933</v>
      </c>
      <c r="E1218" s="95">
        <v>9.9514390005121847</v>
      </c>
      <c r="F1218" s="95">
        <v>16.173670005069262</v>
      </c>
    </row>
    <row r="1219" spans="1:6">
      <c r="A1219" s="96">
        <v>41123</v>
      </c>
      <c r="B1219" s="95">
        <v>1696.29</v>
      </c>
      <c r="C1219" s="95">
        <v>2.4176238884821011E-2</v>
      </c>
      <c r="D1219" s="95">
        <v>0.18959529378410611</v>
      </c>
      <c r="E1219" s="95">
        <v>9.978021123062252</v>
      </c>
      <c r="F1219" s="95">
        <v>16.432263245680858</v>
      </c>
    </row>
    <row r="1220" spans="1:6">
      <c r="A1220" s="96">
        <v>41124</v>
      </c>
      <c r="B1220" s="95">
        <v>1693.59</v>
      </c>
      <c r="C1220" s="95">
        <v>-0.15917089648586069</v>
      </c>
      <c r="D1220" s="95">
        <v>3.012261676944572E-2</v>
      </c>
      <c r="E1220" s="95">
        <v>9.802968120903266</v>
      </c>
      <c r="F1220" s="95">
        <v>16.550134195857137</v>
      </c>
    </row>
    <row r="1221" spans="1:6">
      <c r="A1221" s="96">
        <v>41127</v>
      </c>
      <c r="B1221" s="95">
        <v>1695.04</v>
      </c>
      <c r="C1221" s="95">
        <v>8.5616943888422448E-2</v>
      </c>
      <c r="D1221" s="95">
        <v>0.11576535072175265</v>
      </c>
      <c r="E1221" s="95">
        <v>9.8969780665071561</v>
      </c>
      <c r="F1221" s="95">
        <v>17.103635999364396</v>
      </c>
    </row>
    <row r="1222" spans="1:6">
      <c r="A1222" s="96">
        <v>41128</v>
      </c>
      <c r="B1222" s="95">
        <v>1696.61</v>
      </c>
      <c r="C1222" s="95">
        <v>9.2623182933726511E-2</v>
      </c>
      <c r="D1222" s="95">
        <v>0.20849575920807162</v>
      </c>
      <c r="E1222" s="95">
        <v>9.9987681455403496</v>
      </c>
      <c r="F1222" s="95">
        <v>17.212101114358134</v>
      </c>
    </row>
    <row r="1223" spans="1:6">
      <c r="A1223" s="96">
        <v>41129</v>
      </c>
      <c r="B1223" s="95">
        <v>1699.93</v>
      </c>
      <c r="C1223" s="95">
        <v>0.19568433523320383</v>
      </c>
      <c r="D1223" s="95">
        <v>0.40458808798167212</v>
      </c>
      <c r="E1223" s="95">
        <v>10.214018503750676</v>
      </c>
      <c r="F1223" s="95">
        <v>18.099902737251639</v>
      </c>
    </row>
    <row r="1224" spans="1:6">
      <c r="A1224" s="96">
        <v>41130</v>
      </c>
      <c r="B1224" s="95">
        <v>1700.96</v>
      </c>
      <c r="C1224" s="95">
        <v>6.0590730206544485E-2</v>
      </c>
      <c r="D1224" s="95">
        <v>0.46542396106503681</v>
      </c>
      <c r="E1224" s="95">
        <v>10.280797982352063</v>
      </c>
      <c r="F1224" s="95">
        <v>17.674405733735512</v>
      </c>
    </row>
    <row r="1225" spans="1:6">
      <c r="A1225" s="96">
        <v>41131</v>
      </c>
      <c r="B1225" s="95">
        <v>1702.05</v>
      </c>
      <c r="C1225" s="95">
        <v>6.4081459881482061E-2</v>
      </c>
      <c r="D1225" s="95">
        <v>0.52980367141541862</v>
      </c>
      <c r="E1225" s="95">
        <v>10.35146752766809</v>
      </c>
      <c r="F1225" s="95">
        <v>17.659461215686555</v>
      </c>
    </row>
    <row r="1226" spans="1:6">
      <c r="A1226" s="96">
        <v>41134</v>
      </c>
      <c r="B1226" s="95">
        <v>1702.45</v>
      </c>
      <c r="C1226" s="95">
        <v>2.3501072236431497E-2</v>
      </c>
      <c r="D1226" s="95">
        <v>0.55342925319536995</v>
      </c>
      <c r="E1226" s="95">
        <v>10.377401305765721</v>
      </c>
      <c r="F1226" s="95">
        <v>16.958642484198961</v>
      </c>
    </row>
    <row r="1227" spans="1:6">
      <c r="A1227" s="96">
        <v>41135</v>
      </c>
      <c r="B1227" s="95">
        <v>1703.46</v>
      </c>
      <c r="C1227" s="95">
        <v>5.9326265088555097E-2</v>
      </c>
      <c r="D1227" s="95">
        <v>0.61308384718974374</v>
      </c>
      <c r="E1227" s="95">
        <v>10.442884095462235</v>
      </c>
      <c r="F1227" s="95">
        <v>17.028029678483115</v>
      </c>
    </row>
    <row r="1228" spans="1:6">
      <c r="A1228" s="96">
        <v>41136</v>
      </c>
      <c r="B1228" s="95">
        <v>1704.16</v>
      </c>
      <c r="C1228" s="95">
        <v>4.1092834583733584E-2</v>
      </c>
      <c r="D1228" s="95">
        <v>0.65442861530466967</v>
      </c>
      <c r="E1228" s="95">
        <v>10.488268207133089</v>
      </c>
      <c r="F1228" s="95">
        <v>16.832117588986996</v>
      </c>
    </row>
    <row r="1229" spans="1:6">
      <c r="A1229" s="96">
        <v>41137</v>
      </c>
      <c r="B1229" s="95">
        <v>1702.13</v>
      </c>
      <c r="C1229" s="95">
        <v>-0.1191202703971439</v>
      </c>
      <c r="D1229" s="95">
        <v>0.53452878777140445</v>
      </c>
      <c r="E1229" s="95">
        <v>10.356654283287625</v>
      </c>
      <c r="F1229" s="95">
        <v>16.659356023741335</v>
      </c>
    </row>
    <row r="1230" spans="1:6">
      <c r="A1230" s="96">
        <v>41138</v>
      </c>
      <c r="B1230" s="95">
        <v>1702.54</v>
      </c>
      <c r="C1230" s="95">
        <v>2.4087466879718633E-2</v>
      </c>
      <c r="D1230" s="95">
        <v>0.55874500909585123</v>
      </c>
      <c r="E1230" s="95">
        <v>10.383236405837692</v>
      </c>
      <c r="F1230" s="95">
        <v>16.344576864202942</v>
      </c>
    </row>
    <row r="1231" spans="1:6">
      <c r="A1231" s="96">
        <v>41141</v>
      </c>
      <c r="B1231" s="95">
        <v>1700.64</v>
      </c>
      <c r="C1231" s="95">
        <v>-0.11159796539287337</v>
      </c>
      <c r="D1231" s="95">
        <v>0.4465234956410935</v>
      </c>
      <c r="E1231" s="95">
        <v>10.260050959873968</v>
      </c>
      <c r="F1231" s="95">
        <v>16.182187092234447</v>
      </c>
    </row>
    <row r="1232" spans="1:6">
      <c r="A1232" s="96">
        <v>41142</v>
      </c>
      <c r="B1232" s="95">
        <v>1700.55</v>
      </c>
      <c r="C1232" s="95">
        <v>-5.2921253175353122E-3</v>
      </c>
      <c r="D1232" s="95">
        <v>0.44120773974059002</v>
      </c>
      <c r="E1232" s="95">
        <v>10.254215859801995</v>
      </c>
      <c r="F1232" s="95">
        <v>16.176038585296858</v>
      </c>
    </row>
    <row r="1233" spans="1:6">
      <c r="A1233" s="96">
        <v>41143</v>
      </c>
      <c r="B1233" s="95">
        <v>1699.46</v>
      </c>
      <c r="C1233" s="95">
        <v>-6.4096909823285753E-2</v>
      </c>
      <c r="D1233" s="95">
        <v>0.37682802939023041</v>
      </c>
      <c r="E1233" s="95">
        <v>10.183546314485948</v>
      </c>
      <c r="F1233" s="95">
        <v>16.137276877238072</v>
      </c>
    </row>
    <row r="1234" spans="1:6">
      <c r="A1234" s="96">
        <v>41144</v>
      </c>
      <c r="B1234" s="95">
        <v>1698.39</v>
      </c>
      <c r="C1234" s="95">
        <v>-6.2961175902931377E-2</v>
      </c>
      <c r="D1234" s="95">
        <v>0.31362959812886171</v>
      </c>
      <c r="E1234" s="95">
        <v>10.114173458074816</v>
      </c>
      <c r="F1234" s="95">
        <v>15.85197817189632</v>
      </c>
    </row>
    <row r="1235" spans="1:6">
      <c r="A1235" s="96">
        <v>41145</v>
      </c>
      <c r="B1235" s="95">
        <v>1699.63</v>
      </c>
      <c r="C1235" s="95">
        <v>7.3010321539812573E-2</v>
      </c>
      <c r="D1235" s="95">
        <v>0.38686890164671972</v>
      </c>
      <c r="E1235" s="95">
        <v>10.194568170177455</v>
      </c>
      <c r="F1235" s="95">
        <v>15.956336346580247</v>
      </c>
    </row>
    <row r="1236" spans="1:6">
      <c r="A1236" s="96">
        <v>41148</v>
      </c>
      <c r="B1236" s="95">
        <v>1700.19</v>
      </c>
      <c r="C1236" s="95">
        <v>3.2948347581518433E-2</v>
      </c>
      <c r="D1236" s="95">
        <v>0.4199447161386427</v>
      </c>
      <c r="E1236" s="95">
        <v>10.230875459514133</v>
      </c>
      <c r="F1236" s="95">
        <v>15.532647916227816</v>
      </c>
    </row>
    <row r="1237" spans="1:6">
      <c r="A1237" s="96">
        <v>41149</v>
      </c>
      <c r="B1237" s="95">
        <v>1701.54</v>
      </c>
      <c r="C1237" s="95">
        <v>7.9402890265201087E-2</v>
      </c>
      <c r="D1237" s="95">
        <v>0.4996810546459729</v>
      </c>
      <c r="E1237" s="95">
        <v>10.318401960593615</v>
      </c>
      <c r="F1237" s="95">
        <v>15.624384177873218</v>
      </c>
    </row>
    <row r="1238" spans="1:6">
      <c r="A1238" s="96">
        <v>41150</v>
      </c>
      <c r="B1238" s="95">
        <v>1702.6</v>
      </c>
      <c r="C1238" s="95">
        <v>6.2296507869330497E-2</v>
      </c>
      <c r="D1238" s="95">
        <v>0.56228884636284615</v>
      </c>
      <c r="E1238" s="95">
        <v>10.387126472552332</v>
      </c>
      <c r="F1238" s="95">
        <v>15.138563912520109</v>
      </c>
    </row>
    <row r="1239" spans="1:6">
      <c r="A1239" s="96">
        <v>41151</v>
      </c>
      <c r="B1239" s="95">
        <v>1703</v>
      </c>
      <c r="C1239" s="95">
        <v>2.3493480559144686E-2</v>
      </c>
      <c r="D1239" s="95">
        <v>0.58591442814279748</v>
      </c>
      <c r="E1239" s="95">
        <v>10.413060250649963</v>
      </c>
      <c r="F1239" s="95">
        <v>15.037253696661001</v>
      </c>
    </row>
    <row r="1240" spans="1:6">
      <c r="A1240" s="96">
        <v>41152</v>
      </c>
      <c r="B1240" s="95">
        <v>1703.18</v>
      </c>
      <c r="C1240" s="95">
        <v>1.0569583088670953E-2</v>
      </c>
      <c r="D1240" s="95">
        <v>0.59654593994378224</v>
      </c>
      <c r="E1240" s="95">
        <v>10.424730450793884</v>
      </c>
      <c r="F1240" s="95">
        <v>14.527213308767163</v>
      </c>
    </row>
    <row r="1241" spans="1:6">
      <c r="A1241" s="96">
        <v>41155</v>
      </c>
      <c r="B1241" s="95">
        <v>1705.23</v>
      </c>
      <c r="C1241" s="95">
        <v>0.12036308552236807</v>
      </c>
      <c r="D1241" s="95">
        <v>0.12036308552236807</v>
      </c>
      <c r="E1241" s="95">
        <v>10.557641063544242</v>
      </c>
      <c r="F1241" s="95">
        <v>13.857340304068266</v>
      </c>
    </row>
    <row r="1242" spans="1:6">
      <c r="A1242" s="96">
        <v>41156</v>
      </c>
      <c r="B1242" s="95">
        <v>1706.57</v>
      </c>
      <c r="C1242" s="95">
        <v>7.8581774892527712E-2</v>
      </c>
      <c r="D1242" s="95">
        <v>0.19903944386381323</v>
      </c>
      <c r="E1242" s="95">
        <v>10.64451922017129</v>
      </c>
      <c r="F1242" s="95">
        <v>13.946811422924622</v>
      </c>
    </row>
    <row r="1243" spans="1:6">
      <c r="A1243" s="96">
        <v>41157</v>
      </c>
      <c r="B1243" s="95">
        <v>1707</v>
      </c>
      <c r="C1243" s="95">
        <v>2.5196739659083534E-2</v>
      </c>
      <c r="D1243" s="95">
        <v>0.22428633497340034</v>
      </c>
      <c r="E1243" s="95">
        <v>10.67239803162623</v>
      </c>
      <c r="F1243" s="95">
        <v>14.089788061676645</v>
      </c>
    </row>
    <row r="1244" spans="1:6">
      <c r="A1244" s="96">
        <v>41158</v>
      </c>
      <c r="B1244" s="95">
        <v>1708.15</v>
      </c>
      <c r="C1244" s="95">
        <v>6.7369654364379805E-2</v>
      </c>
      <c r="D1244" s="95">
        <v>0.29180709026643825</v>
      </c>
      <c r="E1244" s="95">
        <v>10.746957643656918</v>
      </c>
      <c r="F1244" s="95">
        <v>13.912359205884517</v>
      </c>
    </row>
    <row r="1245" spans="1:6">
      <c r="A1245" s="96">
        <v>41162</v>
      </c>
      <c r="B1245" s="95">
        <v>1705.74</v>
      </c>
      <c r="C1245" s="95">
        <v>-0.14108831191640414</v>
      </c>
      <c r="D1245" s="95">
        <v>0.15030707265233367</v>
      </c>
      <c r="E1245" s="95">
        <v>10.590706630618719</v>
      </c>
      <c r="F1245" s="95">
        <v>13.607693998388193</v>
      </c>
    </row>
    <row r="1246" spans="1:6">
      <c r="A1246" s="96">
        <v>41163</v>
      </c>
      <c r="B1246" s="95">
        <v>1704.54</v>
      </c>
      <c r="C1246" s="95">
        <v>-7.0350698230681186E-2</v>
      </c>
      <c r="D1246" s="95">
        <v>7.9850632346545325E-2</v>
      </c>
      <c r="E1246" s="95">
        <v>10.512905296325826</v>
      </c>
      <c r="F1246" s="95">
        <v>13.527770192416554</v>
      </c>
    </row>
    <row r="1247" spans="1:6">
      <c r="A1247" s="96">
        <v>41164</v>
      </c>
      <c r="B1247" s="95">
        <v>1704.16</v>
      </c>
      <c r="C1247" s="95">
        <v>-2.2293404672224515E-2</v>
      </c>
      <c r="D1247" s="95">
        <v>5.7539426249730852E-2</v>
      </c>
      <c r="E1247" s="95">
        <v>10.488268207133089</v>
      </c>
      <c r="F1247" s="95">
        <v>13.428424997171206</v>
      </c>
    </row>
    <row r="1248" spans="1:6">
      <c r="A1248" s="96">
        <v>41165</v>
      </c>
      <c r="B1248" s="95">
        <v>1706.5</v>
      </c>
      <c r="C1248" s="95">
        <v>0.13731105060557081</v>
      </c>
      <c r="D1248" s="95">
        <v>0.19492948484598482</v>
      </c>
      <c r="E1248" s="95">
        <v>10.639980809004189</v>
      </c>
      <c r="F1248" s="95">
        <v>13.627283865125461</v>
      </c>
    </row>
    <row r="1249" spans="1:6">
      <c r="A1249" s="96">
        <v>41166</v>
      </c>
      <c r="B1249" s="95">
        <v>1706.23</v>
      </c>
      <c r="C1249" s="95">
        <v>-1.582185760328203E-2</v>
      </c>
      <c r="D1249" s="95">
        <v>0.1790767857771991</v>
      </c>
      <c r="E1249" s="95">
        <v>10.622475508788298</v>
      </c>
      <c r="F1249" s="95">
        <v>13.616114533044787</v>
      </c>
    </row>
    <row r="1250" spans="1:6">
      <c r="A1250" s="96">
        <v>41169</v>
      </c>
      <c r="B1250" s="95">
        <v>1707.19</v>
      </c>
      <c r="C1250" s="95">
        <v>5.6264395773131248E-2</v>
      </c>
      <c r="D1250" s="95">
        <v>0.23544193802180757</v>
      </c>
      <c r="E1250" s="95">
        <v>10.684716576222609</v>
      </c>
      <c r="F1250" s="95">
        <v>13.6006121905776</v>
      </c>
    </row>
    <row r="1251" spans="1:6">
      <c r="A1251" s="96">
        <v>41170</v>
      </c>
      <c r="B1251" s="95">
        <v>1707.7</v>
      </c>
      <c r="C1251" s="95">
        <v>2.9873652024670072E-2</v>
      </c>
      <c r="D1251" s="95">
        <v>0.26538592515177317</v>
      </c>
      <c r="E1251" s="95">
        <v>10.717782143297082</v>
      </c>
      <c r="F1251" s="95">
        <v>13.634548842161308</v>
      </c>
    </row>
    <row r="1252" spans="1:6">
      <c r="A1252" s="96">
        <v>41171</v>
      </c>
      <c r="B1252" s="95">
        <v>1706.81</v>
      </c>
      <c r="C1252" s="95">
        <v>-5.2116882356390004E-2</v>
      </c>
      <c r="D1252" s="95">
        <v>0.2131307319249709</v>
      </c>
      <c r="E1252" s="95">
        <v>10.660079487029851</v>
      </c>
      <c r="F1252" s="95">
        <v>13.57834917085896</v>
      </c>
    </row>
    <row r="1253" spans="1:6">
      <c r="A1253" s="96">
        <v>41172</v>
      </c>
      <c r="B1253" s="95">
        <v>1709.22</v>
      </c>
      <c r="C1253" s="95">
        <v>0.1411990789836004</v>
      </c>
      <c r="D1253" s="95">
        <v>0.35463074953909768</v>
      </c>
      <c r="E1253" s="95">
        <v>10.816330500068073</v>
      </c>
      <c r="F1253" s="95">
        <v>13.830375278878492</v>
      </c>
    </row>
    <row r="1254" spans="1:6">
      <c r="A1254" s="96">
        <v>41173</v>
      </c>
      <c r="B1254" s="95">
        <v>1710.65</v>
      </c>
      <c r="C1254" s="95">
        <v>8.3663893471874751E-2</v>
      </c>
      <c r="D1254" s="95">
        <v>0.43859134090349361</v>
      </c>
      <c r="E1254" s="95">
        <v>10.90904375676709</v>
      </c>
      <c r="F1254" s="95">
        <v>14.114845303056601</v>
      </c>
    </row>
    <row r="1255" spans="1:6">
      <c r="A1255" s="96">
        <v>41176</v>
      </c>
      <c r="B1255" s="95">
        <v>1711.94</v>
      </c>
      <c r="C1255" s="95">
        <v>7.5409931897230109E-2</v>
      </c>
      <c r="D1255" s="95">
        <v>0.51433201423221053</v>
      </c>
      <c r="E1255" s="95">
        <v>10.992680191131932</v>
      </c>
      <c r="F1255" s="95">
        <v>14.006206630172757</v>
      </c>
    </row>
    <row r="1256" spans="1:6">
      <c r="A1256" s="96">
        <v>41177</v>
      </c>
      <c r="B1256" s="95">
        <v>1713.41</v>
      </c>
      <c r="C1256" s="95">
        <v>8.5867495356151124E-2</v>
      </c>
      <c r="D1256" s="95">
        <v>0.60064115360678461</v>
      </c>
      <c r="E1256" s="95">
        <v>11.087986825640716</v>
      </c>
      <c r="F1256" s="95">
        <v>14.104100904356631</v>
      </c>
    </row>
    <row r="1257" spans="1:6">
      <c r="A1257" s="96">
        <v>41178</v>
      </c>
      <c r="B1257" s="95">
        <v>1713.22</v>
      </c>
      <c r="C1257" s="95">
        <v>-1.108899796312679E-2</v>
      </c>
      <c r="D1257" s="95">
        <v>0.58948555055835516</v>
      </c>
      <c r="E1257" s="95">
        <v>11.075668281044337</v>
      </c>
      <c r="F1257" s="95">
        <v>13.908632141646105</v>
      </c>
    </row>
    <row r="1258" spans="1:6">
      <c r="A1258" s="96">
        <v>41179</v>
      </c>
      <c r="B1258" s="95">
        <v>1714.01</v>
      </c>
      <c r="C1258" s="95">
        <v>4.6111999626430311E-2</v>
      </c>
      <c r="D1258" s="95">
        <v>0.63586937375967878</v>
      </c>
      <c r="E1258" s="95">
        <v>11.126887492787162</v>
      </c>
      <c r="F1258" s="95">
        <v>13.858959199670506</v>
      </c>
    </row>
    <row r="1259" spans="1:6">
      <c r="A1259" s="96">
        <v>41180</v>
      </c>
      <c r="B1259" s="95">
        <v>1716.31</v>
      </c>
      <c r="C1259" s="95">
        <v>0.1341882486099788</v>
      </c>
      <c r="D1259" s="95">
        <v>0.77091088434575461</v>
      </c>
      <c r="E1259" s="95">
        <v>11.276006716848519</v>
      </c>
      <c r="F1259" s="95">
        <v>14.060236319895791</v>
      </c>
    </row>
    <row r="1260" spans="1:6">
      <c r="A1260" s="96">
        <v>41183</v>
      </c>
      <c r="B1260" s="95">
        <v>1718.84</v>
      </c>
      <c r="C1260" s="95">
        <v>0.14740926755656414</v>
      </c>
      <c r="D1260" s="95">
        <v>0.14740926755656414</v>
      </c>
      <c r="E1260" s="95">
        <v>11.440037863316</v>
      </c>
      <c r="F1260" s="95">
        <v>14.10779842398413</v>
      </c>
    </row>
    <row r="1261" spans="1:6">
      <c r="A1261" s="96">
        <v>41184</v>
      </c>
      <c r="B1261" s="95">
        <v>1719.77</v>
      </c>
      <c r="C1261" s="95">
        <v>5.4106257708697036E-2</v>
      </c>
      <c r="D1261" s="95">
        <v>0.20159528290344397</v>
      </c>
      <c r="E1261" s="95">
        <v>11.500333897393</v>
      </c>
      <c r="F1261" s="95">
        <v>14.169537883465111</v>
      </c>
    </row>
    <row r="1262" spans="1:6">
      <c r="A1262" s="96">
        <v>41185</v>
      </c>
      <c r="B1262" s="95">
        <v>1719.44</v>
      </c>
      <c r="C1262" s="95">
        <v>-1.9188612430731666E-2</v>
      </c>
      <c r="D1262" s="95">
        <v>0.1823679871352013</v>
      </c>
      <c r="E1262" s="95">
        <v>11.478938530462468</v>
      </c>
      <c r="F1262" s="95">
        <v>13.834013028970915</v>
      </c>
    </row>
    <row r="1263" spans="1:6">
      <c r="A1263" s="96">
        <v>41186</v>
      </c>
      <c r="B1263" s="95">
        <v>1721</v>
      </c>
      <c r="C1263" s="95">
        <v>9.0727213511376803E-2</v>
      </c>
      <c r="D1263" s="95">
        <v>0.27326065803963129</v>
      </c>
      <c r="E1263" s="95">
        <v>11.580080265043202</v>
      </c>
      <c r="F1263" s="95">
        <v>14.346841010717103</v>
      </c>
    </row>
    <row r="1264" spans="1:6">
      <c r="A1264" s="96">
        <v>41187</v>
      </c>
      <c r="B1264" s="95">
        <v>1728.52</v>
      </c>
      <c r="C1264" s="95">
        <v>0.4369552585705927</v>
      </c>
      <c r="D1264" s="95">
        <v>0.71140994342513419</v>
      </c>
      <c r="E1264" s="95">
        <v>12.067635293278611</v>
      </c>
      <c r="F1264" s="95">
        <v>14.687987260723867</v>
      </c>
    </row>
    <row r="1265" spans="1:6">
      <c r="A1265" s="96">
        <v>41190</v>
      </c>
      <c r="B1265" s="95">
        <v>1728.06</v>
      </c>
      <c r="C1265" s="95">
        <v>-2.6612362020694835E-2</v>
      </c>
      <c r="D1265" s="95">
        <v>0.68460825841485384</v>
      </c>
      <c r="E1265" s="95">
        <v>12.037811448466339</v>
      </c>
      <c r="F1265" s="95">
        <v>14.684098752322793</v>
      </c>
    </row>
    <row r="1266" spans="1:6">
      <c r="A1266" s="96">
        <v>41191</v>
      </c>
      <c r="B1266" s="95">
        <v>1727.59</v>
      </c>
      <c r="C1266" s="95">
        <v>-2.7198129694572248E-2</v>
      </c>
      <c r="D1266" s="95">
        <v>0.65722392807825436</v>
      </c>
      <c r="E1266" s="95">
        <v>12.007339259201611</v>
      </c>
      <c r="F1266" s="95">
        <v>14.652906822405098</v>
      </c>
    </row>
    <row r="1267" spans="1:6">
      <c r="A1267" s="96">
        <v>41192</v>
      </c>
      <c r="B1267" s="95">
        <v>1727.52</v>
      </c>
      <c r="C1267" s="95">
        <v>-4.0518873112183051E-3</v>
      </c>
      <c r="D1267" s="95">
        <v>0.65314541079408706</v>
      </c>
      <c r="E1267" s="95">
        <v>12.002800848034534</v>
      </c>
      <c r="F1267" s="95">
        <v>14.574504068922977</v>
      </c>
    </row>
    <row r="1268" spans="1:6">
      <c r="A1268" s="96">
        <v>41193</v>
      </c>
      <c r="B1268" s="95">
        <v>1729.88</v>
      </c>
      <c r="C1268" s="95">
        <v>0.1366120218579292</v>
      </c>
      <c r="D1268" s="95">
        <v>0.7906497078033814</v>
      </c>
      <c r="E1268" s="95">
        <v>12.155810138810551</v>
      </c>
      <c r="F1268" s="95">
        <v>14.678546332020748</v>
      </c>
    </row>
    <row r="1269" spans="1:6">
      <c r="A1269" s="96">
        <v>41197</v>
      </c>
      <c r="B1269" s="95">
        <v>1730.33</v>
      </c>
      <c r="C1269" s="95">
        <v>2.6013365088894957E-2</v>
      </c>
      <c r="D1269" s="95">
        <v>0.81686874748734262</v>
      </c>
      <c r="E1269" s="95">
        <v>12.184985639170364</v>
      </c>
      <c r="F1269" s="95">
        <v>14.76087201628895</v>
      </c>
    </row>
    <row r="1270" spans="1:6">
      <c r="A1270" s="96">
        <v>41198</v>
      </c>
      <c r="B1270" s="95">
        <v>1731.62</v>
      </c>
      <c r="C1270" s="95">
        <v>7.455225303842905E-2</v>
      </c>
      <c r="D1270" s="95">
        <v>0.89202999458140031</v>
      </c>
      <c r="E1270" s="95">
        <v>12.268622073535207</v>
      </c>
      <c r="F1270" s="95">
        <v>14.84642883198366</v>
      </c>
    </row>
    <row r="1271" spans="1:6">
      <c r="A1271" s="96">
        <v>41199</v>
      </c>
      <c r="B1271" s="95">
        <v>1730.36</v>
      </c>
      <c r="C1271" s="95">
        <v>-7.2764232337352297E-2</v>
      </c>
      <c r="D1271" s="95">
        <v>0.81861668346627781</v>
      </c>
      <c r="E1271" s="95">
        <v>12.186930672527696</v>
      </c>
      <c r="F1271" s="95">
        <v>14.730902605109431</v>
      </c>
    </row>
    <row r="1272" spans="1:6">
      <c r="A1272" s="96">
        <v>41200</v>
      </c>
      <c r="B1272" s="95">
        <v>1730.32</v>
      </c>
      <c r="C1272" s="95">
        <v>-2.3116576897241892E-3</v>
      </c>
      <c r="D1272" s="95">
        <v>0.81628610216102349</v>
      </c>
      <c r="E1272" s="95">
        <v>12.184337294717928</v>
      </c>
      <c r="F1272" s="95">
        <v>14.570242406986832</v>
      </c>
    </row>
    <row r="1273" spans="1:6">
      <c r="A1273" s="96">
        <v>41201</v>
      </c>
      <c r="B1273" s="95">
        <v>1730.31</v>
      </c>
      <c r="C1273" s="95">
        <v>-5.7792778214160734E-4</v>
      </c>
      <c r="D1273" s="95">
        <v>0.81570345683472656</v>
      </c>
      <c r="E1273" s="95">
        <v>12.183688950265491</v>
      </c>
      <c r="F1273" s="95">
        <v>14.531662662086209</v>
      </c>
    </row>
    <row r="1274" spans="1:6">
      <c r="A1274" s="96">
        <v>41204</v>
      </c>
      <c r="B1274" s="95">
        <v>1730.56</v>
      </c>
      <c r="C1274" s="95">
        <v>1.4448278054213226E-2</v>
      </c>
      <c r="D1274" s="95">
        <v>0.83026958999248279</v>
      </c>
      <c r="E1274" s="95">
        <v>12.199897561576512</v>
      </c>
      <c r="F1274" s="95">
        <v>14.776126332265527</v>
      </c>
    </row>
    <row r="1275" spans="1:6">
      <c r="A1275" s="96">
        <v>41205</v>
      </c>
      <c r="B1275" s="95">
        <v>1730.61</v>
      </c>
      <c r="C1275" s="95">
        <v>2.8892381656708821E-3</v>
      </c>
      <c r="D1275" s="95">
        <v>0.83318281662403404</v>
      </c>
      <c r="E1275" s="95">
        <v>12.203139283838693</v>
      </c>
      <c r="F1275" s="95">
        <v>14.779442487912608</v>
      </c>
    </row>
    <row r="1276" spans="1:6">
      <c r="A1276" s="96">
        <v>41206</v>
      </c>
      <c r="B1276" s="95">
        <v>1731.54</v>
      </c>
      <c r="C1276" s="95">
        <v>5.3738277254833378E-2</v>
      </c>
      <c r="D1276" s="95">
        <v>0.88736883197091387</v>
      </c>
      <c r="E1276" s="95">
        <v>12.263435317915693</v>
      </c>
      <c r="F1276" s="95">
        <v>14.719386233991671</v>
      </c>
    </row>
    <row r="1277" spans="1:6">
      <c r="A1277" s="96">
        <v>41207</v>
      </c>
      <c r="B1277" s="95">
        <v>1732.64</v>
      </c>
      <c r="C1277" s="95">
        <v>6.3527264746987555E-2</v>
      </c>
      <c r="D1277" s="95">
        <v>0.95145981786508571</v>
      </c>
      <c r="E1277" s="95">
        <v>12.33475320768418</v>
      </c>
      <c r="F1277" s="95">
        <v>14.808998442832056</v>
      </c>
    </row>
    <row r="1278" spans="1:6">
      <c r="A1278" s="96">
        <v>41208</v>
      </c>
      <c r="B1278" s="95">
        <v>1733.18</v>
      </c>
      <c r="C1278" s="95">
        <v>3.1166312678920782E-2</v>
      </c>
      <c r="D1278" s="95">
        <v>0.9829226654858525</v>
      </c>
      <c r="E1278" s="95">
        <v>12.369763808115962</v>
      </c>
      <c r="F1278" s="95">
        <v>14.666225603704941</v>
      </c>
    </row>
    <row r="1279" spans="1:6">
      <c r="A1279" s="96">
        <v>41211</v>
      </c>
      <c r="B1279" s="95">
        <v>1733.9</v>
      </c>
      <c r="C1279" s="95">
        <v>4.1542136419758791E-2</v>
      </c>
      <c r="D1279" s="95">
        <v>1.0248731289802082</v>
      </c>
      <c r="E1279" s="95">
        <v>12.416444608691712</v>
      </c>
      <c r="F1279" s="95">
        <v>14.313781077143183</v>
      </c>
    </row>
    <row r="1280" spans="1:6">
      <c r="A1280" s="96">
        <v>41212</v>
      </c>
      <c r="B1280" s="95">
        <v>1734.91</v>
      </c>
      <c r="C1280" s="95">
        <v>5.8250187438724232E-2</v>
      </c>
      <c r="D1280" s="95">
        <v>1.0837203069375745</v>
      </c>
      <c r="E1280" s="95">
        <v>12.481927398388205</v>
      </c>
      <c r="F1280" s="95">
        <v>14.380369068888911</v>
      </c>
    </row>
    <row r="1281" spans="1:6">
      <c r="A1281" s="96">
        <v>41213</v>
      </c>
      <c r="B1281" s="95">
        <v>1736.16</v>
      </c>
      <c r="C1281" s="95">
        <v>7.2049846966115716E-2</v>
      </c>
      <c r="D1281" s="95">
        <v>1.1565509727263779</v>
      </c>
      <c r="E1281" s="95">
        <v>12.562970454943301</v>
      </c>
      <c r="F1281" s="95">
        <v>14.342918110091007</v>
      </c>
    </row>
    <row r="1282" spans="1:6">
      <c r="A1282" s="96">
        <v>41214</v>
      </c>
      <c r="B1282" s="95">
        <v>1737.98</v>
      </c>
      <c r="C1282" s="95">
        <v>0.10482904801401016</v>
      </c>
      <c r="D1282" s="95">
        <v>0.10482904801401016</v>
      </c>
      <c r="E1282" s="95">
        <v>12.680969145287513</v>
      </c>
      <c r="F1282" s="95">
        <v>14.634918540993347</v>
      </c>
    </row>
    <row r="1283" spans="1:6">
      <c r="A1283" s="96">
        <v>41218</v>
      </c>
      <c r="B1283" s="95">
        <v>1739.82</v>
      </c>
      <c r="C1283" s="95">
        <v>0.10587003302684472</v>
      </c>
      <c r="D1283" s="95">
        <v>0.21081006358860677</v>
      </c>
      <c r="E1283" s="95">
        <v>12.800264524536576</v>
      </c>
      <c r="F1283" s="95">
        <v>14.557557959610978</v>
      </c>
    </row>
    <row r="1284" spans="1:6">
      <c r="A1284" s="96">
        <v>41219</v>
      </c>
      <c r="B1284" s="95">
        <v>1740.48</v>
      </c>
      <c r="C1284" s="95">
        <v>3.7934958788854445E-2</v>
      </c>
      <c r="D1284" s="95">
        <v>0.2488249930881814</v>
      </c>
      <c r="E1284" s="95">
        <v>12.843055258397683</v>
      </c>
      <c r="F1284" s="95">
        <v>14.601015322012479</v>
      </c>
    </row>
    <row r="1285" spans="1:6">
      <c r="A1285" s="96">
        <v>41220</v>
      </c>
      <c r="B1285" s="95">
        <v>1741.2</v>
      </c>
      <c r="C1285" s="95">
        <v>4.1367898510746848E-2</v>
      </c>
      <c r="D1285" s="95">
        <v>0.29029582526955977</v>
      </c>
      <c r="E1285" s="95">
        <v>12.889736058973412</v>
      </c>
      <c r="F1285" s="95">
        <v>14.600130317170933</v>
      </c>
    </row>
    <row r="1286" spans="1:6">
      <c r="A1286" s="96">
        <v>41221</v>
      </c>
      <c r="B1286" s="95">
        <v>1740.55</v>
      </c>
      <c r="C1286" s="95">
        <v>-3.7330576613836541E-2</v>
      </c>
      <c r="D1286" s="95">
        <v>0.25285687955025615</v>
      </c>
      <c r="E1286" s="95">
        <v>12.847593669564761</v>
      </c>
      <c r="F1286" s="95">
        <v>14.57469357662886</v>
      </c>
    </row>
    <row r="1287" spans="1:6">
      <c r="A1287" s="96">
        <v>41222</v>
      </c>
      <c r="B1287" s="95">
        <v>1739.59</v>
      </c>
      <c r="C1287" s="95">
        <v>-5.5154979747784605E-2</v>
      </c>
      <c r="D1287" s="95">
        <v>0.19756243664177386</v>
      </c>
      <c r="E1287" s="95">
        <v>12.785352602130452</v>
      </c>
      <c r="F1287" s="95">
        <v>14.397038128181183</v>
      </c>
    </row>
    <row r="1288" spans="1:6">
      <c r="A1288" s="96">
        <v>41225</v>
      </c>
      <c r="B1288" s="95">
        <v>1737.43</v>
      </c>
      <c r="C1288" s="95">
        <v>-0.1241671888203455</v>
      </c>
      <c r="D1288" s="95">
        <v>7.3149940097683164E-2</v>
      </c>
      <c r="E1288" s="95">
        <v>12.645310200403269</v>
      </c>
      <c r="F1288" s="95">
        <v>14.116912972085395</v>
      </c>
    </row>
    <row r="1289" spans="1:6">
      <c r="A1289" s="96">
        <v>41226</v>
      </c>
      <c r="B1289" s="95">
        <v>1736.73</v>
      </c>
      <c r="C1289" s="95">
        <v>-4.0289392953962722E-2</v>
      </c>
      <c r="D1289" s="95">
        <v>3.2831075476913441E-2</v>
      </c>
      <c r="E1289" s="95">
        <v>12.599926088732417</v>
      </c>
      <c r="F1289" s="95">
        <v>14.070935960591125</v>
      </c>
    </row>
    <row r="1290" spans="1:6">
      <c r="A1290" s="96">
        <v>41227</v>
      </c>
      <c r="B1290" s="95">
        <v>1733.7</v>
      </c>
      <c r="C1290" s="95">
        <v>-0.17446580642932474</v>
      </c>
      <c r="D1290" s="95">
        <v>-0.14169200995299835</v>
      </c>
      <c r="E1290" s="95">
        <v>12.403477719642897</v>
      </c>
      <c r="F1290" s="95">
        <v>13.771787064258723</v>
      </c>
    </row>
    <row r="1291" spans="1:6">
      <c r="A1291" s="96">
        <v>41229</v>
      </c>
      <c r="B1291" s="95">
        <v>1736.33</v>
      </c>
      <c r="C1291" s="95">
        <v>0.151698679125567</v>
      </c>
      <c r="D1291" s="95">
        <v>9.7917242650291669E-3</v>
      </c>
      <c r="E1291" s="95">
        <v>12.573992310634786</v>
      </c>
      <c r="F1291" s="95">
        <v>13.845013998439516</v>
      </c>
    </row>
    <row r="1292" spans="1:6">
      <c r="A1292" s="96">
        <v>41232</v>
      </c>
      <c r="B1292" s="95">
        <v>1738.94</v>
      </c>
      <c r="C1292" s="95">
        <v>0.15031704802659362</v>
      </c>
      <c r="D1292" s="95">
        <v>0.16012349092249245</v>
      </c>
      <c r="E1292" s="95">
        <v>12.743210212721801</v>
      </c>
      <c r="F1292" s="95">
        <v>14.477755394925683</v>
      </c>
    </row>
    <row r="1293" spans="1:6">
      <c r="A1293" s="96">
        <v>41233</v>
      </c>
      <c r="B1293" s="95">
        <v>1739.88</v>
      </c>
      <c r="C1293" s="95">
        <v>5.4055919123152663E-2</v>
      </c>
      <c r="D1293" s="95">
        <v>0.2142659662703883</v>
      </c>
      <c r="E1293" s="95">
        <v>12.804154591251237</v>
      </c>
      <c r="F1293" s="95">
        <v>14.539637397795957</v>
      </c>
    </row>
    <row r="1294" spans="1:6">
      <c r="A1294" s="96">
        <v>41234</v>
      </c>
      <c r="B1294" s="95">
        <v>1739.96</v>
      </c>
      <c r="C1294" s="95">
        <v>4.5980182541205394E-3</v>
      </c>
      <c r="D1294" s="95">
        <v>0.21887383651275627</v>
      </c>
      <c r="E1294" s="95">
        <v>12.809341346870751</v>
      </c>
      <c r="F1294" s="95">
        <v>14.636219289634411</v>
      </c>
    </row>
    <row r="1295" spans="1:6">
      <c r="A1295" s="96">
        <v>41235</v>
      </c>
      <c r="B1295" s="95">
        <v>1740.66</v>
      </c>
      <c r="C1295" s="95">
        <v>4.0230809903674114E-2</v>
      </c>
      <c r="D1295" s="95">
        <v>0.25919270113352599</v>
      </c>
      <c r="E1295" s="95">
        <v>12.854725458541605</v>
      </c>
      <c r="F1295" s="95">
        <v>14.681582796379033</v>
      </c>
    </row>
    <row r="1296" spans="1:6">
      <c r="A1296" s="96">
        <v>41236</v>
      </c>
      <c r="B1296" s="95">
        <v>1742.55</v>
      </c>
      <c r="C1296" s="95">
        <v>0.10857950432594521</v>
      </c>
      <c r="D1296" s="95">
        <v>0.36805363560961091</v>
      </c>
      <c r="E1296" s="95">
        <v>12.977262560052893</v>
      </c>
      <c r="F1296" s="95">
        <v>14.803834370985269</v>
      </c>
    </row>
    <row r="1297" spans="1:6">
      <c r="A1297" s="96">
        <v>41239</v>
      </c>
      <c r="B1297" s="95">
        <v>1741.55</v>
      </c>
      <c r="C1297" s="95">
        <v>-5.738716249175102E-2</v>
      </c>
      <c r="D1297" s="95">
        <v>0.31045525757993353</v>
      </c>
      <c r="E1297" s="95">
        <v>12.912428114808815</v>
      </c>
      <c r="F1297" s="95">
        <v>14.440136680247084</v>
      </c>
    </row>
    <row r="1298" spans="1:6">
      <c r="A1298" s="96">
        <v>41240</v>
      </c>
      <c r="B1298" s="95">
        <v>1743.35</v>
      </c>
      <c r="C1298" s="95">
        <v>0.10335620567885062</v>
      </c>
      <c r="D1298" s="95">
        <v>0.41413233803335725</v>
      </c>
      <c r="E1298" s="95">
        <v>13.029130116248155</v>
      </c>
      <c r="F1298" s="95">
        <v>14.558417663293465</v>
      </c>
    </row>
    <row r="1299" spans="1:6">
      <c r="A1299" s="96">
        <v>41241</v>
      </c>
      <c r="B1299" s="95">
        <v>1743.81</v>
      </c>
      <c r="C1299" s="95">
        <v>2.6385981013565818E-2</v>
      </c>
      <c r="D1299" s="95">
        <v>0.44062759192700085</v>
      </c>
      <c r="E1299" s="95">
        <v>13.058953961060427</v>
      </c>
      <c r="F1299" s="95">
        <v>14.485579416611394</v>
      </c>
    </row>
    <row r="1300" spans="1:6">
      <c r="A1300" s="96">
        <v>41242</v>
      </c>
      <c r="B1300" s="95">
        <v>1744.51</v>
      </c>
      <c r="C1300" s="95">
        <v>4.0141987945929714E-2</v>
      </c>
      <c r="D1300" s="95">
        <v>0.48094645654777057</v>
      </c>
      <c r="E1300" s="95">
        <v>13.104338072731281</v>
      </c>
      <c r="F1300" s="95">
        <v>14.488692296586025</v>
      </c>
    </row>
    <row r="1301" spans="1:6">
      <c r="A1301" s="96">
        <v>41243</v>
      </c>
      <c r="B1301" s="95">
        <v>1747.17</v>
      </c>
      <c r="C1301" s="95">
        <v>0.1524783463551449</v>
      </c>
      <c r="D1301" s="95">
        <v>0.63415814210672217</v>
      </c>
      <c r="E1301" s="95">
        <v>13.2767976970805</v>
      </c>
      <c r="F1301" s="95">
        <v>14.265813843980535</v>
      </c>
    </row>
    <row r="1302" spans="1:6">
      <c r="A1302" s="96">
        <v>41246</v>
      </c>
      <c r="B1302" s="95">
        <v>1748.33</v>
      </c>
      <c r="C1302" s="95">
        <v>6.6393081383031571E-2</v>
      </c>
      <c r="D1302" s="95">
        <v>6.6393081383031571E-2</v>
      </c>
      <c r="E1302" s="95">
        <v>13.352005653563603</v>
      </c>
      <c r="F1302" s="95">
        <v>14.180381400208987</v>
      </c>
    </row>
    <row r="1303" spans="1:6">
      <c r="A1303" s="96">
        <v>41247</v>
      </c>
      <c r="B1303" s="95">
        <v>1751.17</v>
      </c>
      <c r="C1303" s="95">
        <v>0.16244072915296837</v>
      </c>
      <c r="D1303" s="95">
        <v>0.22894165994149507</v>
      </c>
      <c r="E1303" s="95">
        <v>13.536135478056789</v>
      </c>
      <c r="F1303" s="95">
        <v>14.365856844305114</v>
      </c>
    </row>
    <row r="1304" spans="1:6">
      <c r="A1304" s="96">
        <v>41248</v>
      </c>
      <c r="B1304" s="95">
        <v>1752.43</v>
      </c>
      <c r="C1304" s="95">
        <v>7.1951895018762535E-2</v>
      </c>
      <c r="D1304" s="95">
        <v>0.30105828282307456</v>
      </c>
      <c r="E1304" s="95">
        <v>13.6178268790643</v>
      </c>
      <c r="F1304" s="95">
        <v>14.38763454546641</v>
      </c>
    </row>
    <row r="1305" spans="1:6">
      <c r="A1305" s="96">
        <v>41249</v>
      </c>
      <c r="B1305" s="95">
        <v>1759.35</v>
      </c>
      <c r="C1305" s="95">
        <v>0.39488025199294619</v>
      </c>
      <c r="D1305" s="95">
        <v>0.69712735452187591</v>
      </c>
      <c r="E1305" s="95">
        <v>14.066481240153262</v>
      </c>
      <c r="F1305" s="95">
        <v>14.756931987919986</v>
      </c>
    </row>
    <row r="1306" spans="1:6">
      <c r="A1306" s="96">
        <v>41250</v>
      </c>
      <c r="B1306" s="95">
        <v>1759.13</v>
      </c>
      <c r="C1306" s="95">
        <v>-1.2504618182840321E-2</v>
      </c>
      <c r="D1306" s="95">
        <v>0.68453556322509712</v>
      </c>
      <c r="E1306" s="95">
        <v>14.052217662199574</v>
      </c>
      <c r="F1306" s="95">
        <v>14.679748362071777</v>
      </c>
    </row>
    <row r="1307" spans="1:6">
      <c r="A1307" s="96">
        <v>41253</v>
      </c>
      <c r="B1307" s="95">
        <v>1758.93</v>
      </c>
      <c r="C1307" s="95">
        <v>-1.1369256393789495E-2</v>
      </c>
      <c r="D1307" s="95">
        <v>0.67308848022802348</v>
      </c>
      <c r="E1307" s="95">
        <v>14.039250773150759</v>
      </c>
      <c r="F1307" s="95">
        <v>14.738517537622563</v>
      </c>
    </row>
    <row r="1308" spans="1:6">
      <c r="A1308" s="96">
        <v>41254</v>
      </c>
      <c r="B1308" s="95">
        <v>1758.5</v>
      </c>
      <c r="C1308" s="95">
        <v>-2.4446680652445707E-2</v>
      </c>
      <c r="D1308" s="95">
        <v>0.64847725178431848</v>
      </c>
      <c r="E1308" s="95">
        <v>14.011371961695795</v>
      </c>
      <c r="F1308" s="95">
        <v>14.71046777865479</v>
      </c>
    </row>
    <row r="1309" spans="1:6">
      <c r="A1309" s="96">
        <v>41255</v>
      </c>
      <c r="B1309" s="95">
        <v>1760.21</v>
      </c>
      <c r="C1309" s="95">
        <v>9.7241967586003675E-2</v>
      </c>
      <c r="D1309" s="95">
        <v>0.74634981140930812</v>
      </c>
      <c r="E1309" s="95">
        <v>14.122238863063163</v>
      </c>
      <c r="F1309" s="95">
        <v>14.813776009392754</v>
      </c>
    </row>
    <row r="1310" spans="1:6">
      <c r="A1310" s="96">
        <v>41256</v>
      </c>
      <c r="B1310" s="95">
        <v>1760.33</v>
      </c>
      <c r="C1310" s="95">
        <v>6.8173683821726172E-3</v>
      </c>
      <c r="D1310" s="95">
        <v>0.75321806120753898</v>
      </c>
      <c r="E1310" s="95">
        <v>14.130018996492444</v>
      </c>
      <c r="F1310" s="95">
        <v>14.629445128185093</v>
      </c>
    </row>
    <row r="1311" spans="1:6">
      <c r="A1311" s="96">
        <v>41257</v>
      </c>
      <c r="B1311" s="95">
        <v>1761.23</v>
      </c>
      <c r="C1311" s="95">
        <v>5.1126777365606557E-2</v>
      </c>
      <c r="D1311" s="95">
        <v>0.80472993469438148</v>
      </c>
      <c r="E1311" s="95">
        <v>14.188369997212114</v>
      </c>
      <c r="F1311" s="95">
        <v>14.685064237388579</v>
      </c>
    </row>
    <row r="1312" spans="1:6">
      <c r="A1312" s="96">
        <v>41260</v>
      </c>
      <c r="B1312" s="95">
        <v>1763.19</v>
      </c>
      <c r="C1312" s="95">
        <v>0.11128586272093344</v>
      </c>
      <c r="D1312" s="95">
        <v>0.91691134806572983</v>
      </c>
      <c r="E1312" s="95">
        <v>14.315445509890502</v>
      </c>
      <c r="F1312" s="95">
        <v>14.748433198617716</v>
      </c>
    </row>
    <row r="1313" spans="1:6">
      <c r="A1313" s="96">
        <v>41261</v>
      </c>
      <c r="B1313" s="95">
        <v>1764.78</v>
      </c>
      <c r="C1313" s="95">
        <v>9.0177462440221845E-2</v>
      </c>
      <c r="D1313" s="95">
        <v>1.0079156578924664</v>
      </c>
      <c r="E1313" s="95">
        <v>14.418532277828566</v>
      </c>
      <c r="F1313" s="95">
        <v>14.851910423866155</v>
      </c>
    </row>
    <row r="1314" spans="1:6">
      <c r="A1314" s="96">
        <v>41262</v>
      </c>
      <c r="B1314" s="95">
        <v>1765.65</v>
      </c>
      <c r="C1314" s="95">
        <v>4.929792948695777E-2</v>
      </c>
      <c r="D1314" s="95">
        <v>1.0577104689297512</v>
      </c>
      <c r="E1314" s="95">
        <v>14.474938245190906</v>
      </c>
      <c r="F1314" s="95">
        <v>14.990849707255771</v>
      </c>
    </row>
    <row r="1315" spans="1:6">
      <c r="A1315" s="96">
        <v>41263</v>
      </c>
      <c r="B1315" s="95">
        <v>1766.1</v>
      </c>
      <c r="C1315" s="95">
        <v>2.5486364794824468E-2</v>
      </c>
      <c r="D1315" s="95">
        <v>1.0834664056731613</v>
      </c>
      <c r="E1315" s="95">
        <v>14.504113745550718</v>
      </c>
      <c r="F1315" s="95">
        <v>14.885478803333175</v>
      </c>
    </row>
    <row r="1316" spans="1:6">
      <c r="A1316" s="96">
        <v>41264</v>
      </c>
      <c r="B1316" s="95">
        <v>1765.94</v>
      </c>
      <c r="C1316" s="95">
        <v>-9.05950965403024E-3</v>
      </c>
      <c r="D1316" s="95">
        <v>1.0743087392755202</v>
      </c>
      <c r="E1316" s="95">
        <v>14.493740234311691</v>
      </c>
      <c r="F1316" s="95">
        <v>14.76010683580169</v>
      </c>
    </row>
    <row r="1317" spans="1:6">
      <c r="A1317" s="96">
        <v>41267</v>
      </c>
      <c r="B1317" s="95">
        <v>1765.86</v>
      </c>
      <c r="C1317" s="95">
        <v>-4.5301652377816026E-3</v>
      </c>
      <c r="D1317" s="95">
        <v>1.0697299060766774</v>
      </c>
      <c r="E1317" s="95">
        <v>14.488553478692157</v>
      </c>
      <c r="F1317" s="95">
        <v>14.831770474320116</v>
      </c>
    </row>
    <row r="1318" spans="1:6">
      <c r="A1318" s="96">
        <v>41269</v>
      </c>
      <c r="B1318" s="95">
        <v>1765.94</v>
      </c>
      <c r="C1318" s="95">
        <v>4.5303704710564219E-3</v>
      </c>
      <c r="D1318" s="95">
        <v>1.0743087392755202</v>
      </c>
      <c r="E1318" s="95">
        <v>14.493740234311691</v>
      </c>
      <c r="F1318" s="95">
        <v>14.81532049906702</v>
      </c>
    </row>
    <row r="1319" spans="1:6">
      <c r="A1319" s="96">
        <v>41270</v>
      </c>
      <c r="B1319" s="95">
        <v>1767.71</v>
      </c>
      <c r="C1319" s="95">
        <v>0.10022990588580694</v>
      </c>
      <c r="D1319" s="95">
        <v>1.1756154237996252</v>
      </c>
      <c r="E1319" s="95">
        <v>14.608497202393679</v>
      </c>
      <c r="F1319" s="95">
        <v>14.887823012530532</v>
      </c>
    </row>
    <row r="1320" spans="1:6">
      <c r="A1320" s="96">
        <v>41271</v>
      </c>
      <c r="B1320" s="95">
        <v>1768.59</v>
      </c>
      <c r="C1320" s="95">
        <v>4.9781921242741944E-2</v>
      </c>
      <c r="D1320" s="95">
        <v>1.2259825889867626</v>
      </c>
      <c r="E1320" s="95">
        <v>14.665551514208452</v>
      </c>
      <c r="F1320" s="95">
        <v>14.912901947279856</v>
      </c>
    </row>
    <row r="1321" spans="1:6">
      <c r="A1321" s="96">
        <v>41274</v>
      </c>
      <c r="B1321" s="95">
        <v>1770.63</v>
      </c>
      <c r="C1321" s="95">
        <v>0.11534612318289117</v>
      </c>
      <c r="D1321" s="95">
        <v>1.3427428355569315</v>
      </c>
      <c r="E1321" s="95">
        <v>14.797813782506374</v>
      </c>
      <c r="F1321" s="95">
        <v>14.797813782506374</v>
      </c>
    </row>
    <row r="1322" spans="1:6">
      <c r="A1322" s="96">
        <v>41276</v>
      </c>
      <c r="B1322" s="95">
        <v>1776.33</v>
      </c>
      <c r="C1322" s="95">
        <v>0.32191931685330299</v>
      </c>
      <c r="D1322" s="95">
        <v>0.32191931685330299</v>
      </c>
      <c r="E1322" s="95">
        <v>0.32191931685330299</v>
      </c>
      <c r="F1322" s="95">
        <v>15.150199012070376</v>
      </c>
    </row>
    <row r="1323" spans="1:6">
      <c r="A1323" s="96">
        <v>41277</v>
      </c>
      <c r="B1323" s="95">
        <v>1778.56</v>
      </c>
      <c r="C1323" s="95">
        <v>0.12553973642284166</v>
      </c>
      <c r="D1323" s="95">
        <v>0.44786318993803587</v>
      </c>
      <c r="E1323" s="95">
        <v>0.44786318993803587</v>
      </c>
      <c r="F1323" s="95">
        <v>15.096293228411684</v>
      </c>
    </row>
    <row r="1324" spans="1:6">
      <c r="A1324" s="96">
        <v>41278</v>
      </c>
      <c r="B1324" s="95">
        <v>1778.99</v>
      </c>
      <c r="C1324" s="95">
        <v>2.4176862180635972E-2</v>
      </c>
      <c r="D1324" s="95">
        <v>0.47214833138486956</v>
      </c>
      <c r="E1324" s="95">
        <v>0.47214833138486956</v>
      </c>
      <c r="F1324" s="95">
        <v>15.145729098570214</v>
      </c>
    </row>
    <row r="1325" spans="1:6">
      <c r="A1325" s="96">
        <v>41281</v>
      </c>
      <c r="B1325" s="95">
        <v>1777.74</v>
      </c>
      <c r="C1325" s="95">
        <v>-7.0264588333834865E-2</v>
      </c>
      <c r="D1325" s="95">
        <v>0.4015519899696729</v>
      </c>
      <c r="E1325" s="95">
        <v>0.4015519899696729</v>
      </c>
      <c r="F1325" s="95">
        <v>14.902693304549587</v>
      </c>
    </row>
    <row r="1326" spans="1:6">
      <c r="A1326" s="96">
        <v>41282</v>
      </c>
      <c r="B1326" s="95">
        <v>1776.93</v>
      </c>
      <c r="C1326" s="95">
        <v>-4.5563468223697168E-2</v>
      </c>
      <c r="D1326" s="95">
        <v>0.35580556073262493</v>
      </c>
      <c r="E1326" s="95">
        <v>0.35580556073262493</v>
      </c>
      <c r="F1326" s="95">
        <v>14.850339652397594</v>
      </c>
    </row>
    <row r="1327" spans="1:6">
      <c r="A1327" s="96">
        <v>41283</v>
      </c>
      <c r="B1327" s="95">
        <v>1779.95</v>
      </c>
      <c r="C1327" s="95">
        <v>0.16995604779028728</v>
      </c>
      <c r="D1327" s="95">
        <v>0.52636632159175356</v>
      </c>
      <c r="E1327" s="95">
        <v>0.52636632159175356</v>
      </c>
      <c r="F1327" s="95">
        <v>15.036612399744076</v>
      </c>
    </row>
    <row r="1328" spans="1:6">
      <c r="A1328" s="96">
        <v>41284</v>
      </c>
      <c r="B1328" s="95">
        <v>1781.15</v>
      </c>
      <c r="C1328" s="95">
        <v>6.741762409057106E-2</v>
      </c>
      <c r="D1328" s="95">
        <v>0.59413880935035301</v>
      </c>
      <c r="E1328" s="95">
        <v>0.59413880935035301</v>
      </c>
      <c r="F1328" s="95">
        <v>14.861030502353788</v>
      </c>
    </row>
    <row r="1329" spans="1:6">
      <c r="A1329" s="96">
        <v>41285</v>
      </c>
      <c r="B1329" s="95">
        <v>1781.38</v>
      </c>
      <c r="C1329" s="95">
        <v>1.2913005642412045E-2</v>
      </c>
      <c r="D1329" s="95">
        <v>0.60712853617073126</v>
      </c>
      <c r="E1329" s="95">
        <v>0.60712853617073126</v>
      </c>
      <c r="F1329" s="95">
        <v>14.828470870344358</v>
      </c>
    </row>
    <row r="1330" spans="1:6">
      <c r="A1330" s="96">
        <v>41288</v>
      </c>
      <c r="B1330" s="95">
        <v>1781.52</v>
      </c>
      <c r="C1330" s="95">
        <v>7.8590755481666719E-3</v>
      </c>
      <c r="D1330" s="95">
        <v>0.61503532640923009</v>
      </c>
      <c r="E1330" s="95">
        <v>0.61503532640923009</v>
      </c>
      <c r="F1330" s="95">
        <v>14.725087902322166</v>
      </c>
    </row>
    <row r="1331" spans="1:6">
      <c r="A1331" s="96">
        <v>41289</v>
      </c>
      <c r="B1331" s="95">
        <v>1782.81</v>
      </c>
      <c r="C1331" s="95">
        <v>7.2410076788353983E-2</v>
      </c>
      <c r="D1331" s="95">
        <v>0.68789075074973116</v>
      </c>
      <c r="E1331" s="95">
        <v>0.68789075074973116</v>
      </c>
      <c r="F1331" s="95">
        <v>14.808160426567763</v>
      </c>
    </row>
    <row r="1332" spans="1:6">
      <c r="A1332" s="96">
        <v>41290</v>
      </c>
      <c r="B1332" s="95">
        <v>1783.47</v>
      </c>
      <c r="C1332" s="95">
        <v>3.7020209669003101E-2</v>
      </c>
      <c r="D1332" s="95">
        <v>0.7251656190169653</v>
      </c>
      <c r="E1332" s="95">
        <v>0.7251656190169653</v>
      </c>
      <c r="F1332" s="95">
        <v>14.80704238952011</v>
      </c>
    </row>
    <row r="1333" spans="1:6">
      <c r="A1333" s="96">
        <v>41291</v>
      </c>
      <c r="B1333" s="95">
        <v>1785.07</v>
      </c>
      <c r="C1333" s="95">
        <v>8.971275098543785E-2</v>
      </c>
      <c r="D1333" s="95">
        <v>0.81552893602840903</v>
      </c>
      <c r="E1333" s="95">
        <v>0.81552893602840903</v>
      </c>
      <c r="F1333" s="95">
        <v>14.836854429891133</v>
      </c>
    </row>
    <row r="1334" spans="1:6">
      <c r="A1334" s="96">
        <v>41292</v>
      </c>
      <c r="B1334" s="95">
        <v>1785.33</v>
      </c>
      <c r="C1334" s="95">
        <v>1.4565255144050049E-2</v>
      </c>
      <c r="D1334" s="95">
        <v>0.83021297504277669</v>
      </c>
      <c r="E1334" s="95">
        <v>0.83021297504277669</v>
      </c>
      <c r="F1334" s="95">
        <v>14.78343052224842</v>
      </c>
    </row>
    <row r="1335" spans="1:6">
      <c r="A1335" s="96">
        <v>41295</v>
      </c>
      <c r="B1335" s="95">
        <v>1786.99</v>
      </c>
      <c r="C1335" s="95">
        <v>9.2980009298004873E-2</v>
      </c>
      <c r="D1335" s="95">
        <v>0.92396491644215484</v>
      </c>
      <c r="E1335" s="95">
        <v>0.92396491644215484</v>
      </c>
      <c r="F1335" s="95">
        <v>14.618971566382521</v>
      </c>
    </row>
    <row r="1336" spans="1:6">
      <c r="A1336" s="96">
        <v>41296</v>
      </c>
      <c r="B1336" s="95">
        <v>1787.51</v>
      </c>
      <c r="C1336" s="95">
        <v>2.909921152327577E-2</v>
      </c>
      <c r="D1336" s="95">
        <v>0.95333299447089015</v>
      </c>
      <c r="E1336" s="95">
        <v>0.95333299447089015</v>
      </c>
      <c r="F1336" s="95">
        <v>14.652324783364445</v>
      </c>
    </row>
    <row r="1337" spans="1:6">
      <c r="A1337" s="96">
        <v>41297</v>
      </c>
      <c r="B1337" s="95">
        <v>1788.2</v>
      </c>
      <c r="C1337" s="95">
        <v>3.8601182650732646E-2</v>
      </c>
      <c r="D1337" s="95">
        <v>0.9923021749320915</v>
      </c>
      <c r="E1337" s="95">
        <v>0.9923021749320915</v>
      </c>
      <c r="F1337" s="95">
        <v>14.748838522549356</v>
      </c>
    </row>
    <row r="1338" spans="1:6">
      <c r="A1338" s="96">
        <v>41298</v>
      </c>
      <c r="B1338" s="95">
        <v>1787.24</v>
      </c>
      <c r="C1338" s="95">
        <v>-5.3685270104020244E-2</v>
      </c>
      <c r="D1338" s="95">
        <v>0.93808418472520749</v>
      </c>
      <c r="E1338" s="95">
        <v>0.93808418472520749</v>
      </c>
      <c r="F1338" s="95">
        <v>14.689443185974739</v>
      </c>
    </row>
    <row r="1339" spans="1:6">
      <c r="A1339" s="96">
        <v>41299</v>
      </c>
      <c r="B1339" s="95">
        <v>1787.32</v>
      </c>
      <c r="C1339" s="95">
        <v>4.476175555612194E-3</v>
      </c>
      <c r="D1339" s="95">
        <v>0.94260235057577191</v>
      </c>
      <c r="E1339" s="95">
        <v>0.94260235057577191</v>
      </c>
      <c r="F1339" s="95">
        <v>14.651904215124656</v>
      </c>
    </row>
    <row r="1340" spans="1:6">
      <c r="A1340" s="96">
        <v>41302</v>
      </c>
      <c r="B1340" s="95">
        <v>1786.8</v>
      </c>
      <c r="C1340" s="95">
        <v>-2.9093838820126727E-2</v>
      </c>
      <c r="D1340" s="95">
        <v>0.9132342725470588</v>
      </c>
      <c r="E1340" s="95">
        <v>0.9132342725470588</v>
      </c>
      <c r="F1340" s="95">
        <v>14.244063375148652</v>
      </c>
    </row>
    <row r="1341" spans="1:6">
      <c r="A1341" s="96">
        <v>41303</v>
      </c>
      <c r="B1341" s="95">
        <v>1788.71</v>
      </c>
      <c r="C1341" s="95">
        <v>0.10689500783525041</v>
      </c>
      <c r="D1341" s="95">
        <v>1.0211054822294896</v>
      </c>
      <c r="E1341" s="95">
        <v>1.0211054822294896</v>
      </c>
      <c r="F1341" s="95">
        <v>14.366184575644825</v>
      </c>
    </row>
    <row r="1342" spans="1:6">
      <c r="A1342" s="96">
        <v>41304</v>
      </c>
      <c r="B1342" s="95">
        <v>1788.88</v>
      </c>
      <c r="C1342" s="95">
        <v>9.5040559956682813E-3</v>
      </c>
      <c r="D1342" s="95">
        <v>1.0307065846619556</v>
      </c>
      <c r="E1342" s="95">
        <v>1.0307065846619556</v>
      </c>
      <c r="F1342" s="95">
        <v>14.308352929148359</v>
      </c>
    </row>
    <row r="1343" spans="1:6">
      <c r="A1343" s="96">
        <v>41305</v>
      </c>
      <c r="B1343" s="95">
        <v>1788.76</v>
      </c>
      <c r="C1343" s="95">
        <v>-6.7081078663822069E-3</v>
      </c>
      <c r="D1343" s="95">
        <v>1.0239293358860868</v>
      </c>
      <c r="E1343" s="95">
        <v>1.0239293358860868</v>
      </c>
      <c r="F1343" s="95">
        <v>14.129304349490535</v>
      </c>
    </row>
    <row r="1344" spans="1:6">
      <c r="A1344" s="96">
        <v>41306</v>
      </c>
      <c r="B1344" s="95">
        <v>1791.07</v>
      </c>
      <c r="C1344" s="95">
        <v>0.12913973926071964</v>
      </c>
      <c r="D1344" s="95">
        <v>0.12913973926071964</v>
      </c>
      <c r="E1344" s="95">
        <v>1.1543913748213841</v>
      </c>
      <c r="F1344" s="95">
        <v>14.136869674936104</v>
      </c>
    </row>
    <row r="1345" spans="1:6">
      <c r="A1345" s="96">
        <v>41309</v>
      </c>
      <c r="B1345" s="95">
        <v>1790.46</v>
      </c>
      <c r="C1345" s="95">
        <v>-3.4057853685220962E-2</v>
      </c>
      <c r="D1345" s="95">
        <v>9.5037903352035435E-2</v>
      </c>
      <c r="E1345" s="95">
        <v>1.1199403602107694</v>
      </c>
      <c r="F1345" s="95">
        <v>13.84480390660765</v>
      </c>
    </row>
    <row r="1346" spans="1:6">
      <c r="A1346" s="96">
        <v>41310</v>
      </c>
      <c r="B1346" s="95">
        <v>1790.89</v>
      </c>
      <c r="C1346" s="95">
        <v>2.4016174614338581E-2</v>
      </c>
      <c r="D1346" s="95">
        <v>0.11907690243522229</v>
      </c>
      <c r="E1346" s="95">
        <v>1.1442255016576031</v>
      </c>
      <c r="F1346" s="95">
        <v>13.872145073503228</v>
      </c>
    </row>
    <row r="1347" spans="1:6">
      <c r="A1347" s="96">
        <v>41311</v>
      </c>
      <c r="B1347" s="95">
        <v>1790.65</v>
      </c>
      <c r="C1347" s="95">
        <v>-1.3401158083414799E-2</v>
      </c>
      <c r="D1347" s="95">
        <v>0.10565978666785547</v>
      </c>
      <c r="E1347" s="95">
        <v>1.1306710041058876</v>
      </c>
      <c r="F1347" s="95">
        <v>13.804061139534141</v>
      </c>
    </row>
    <row r="1348" spans="1:6">
      <c r="A1348" s="96">
        <v>41312</v>
      </c>
      <c r="B1348" s="95">
        <v>1790.1</v>
      </c>
      <c r="C1348" s="95">
        <v>-3.0715103454059811E-2</v>
      </c>
      <c r="D1348" s="95">
        <v>7.4912229701018518E-2</v>
      </c>
      <c r="E1348" s="95">
        <v>1.0996086138831851</v>
      </c>
      <c r="F1348" s="95">
        <v>13.682405613945935</v>
      </c>
    </row>
    <row r="1349" spans="1:6">
      <c r="A1349" s="96">
        <v>41313</v>
      </c>
      <c r="B1349" s="95">
        <v>1790.38</v>
      </c>
      <c r="C1349" s="95">
        <v>1.5641584269054931E-2</v>
      </c>
      <c r="D1349" s="95">
        <v>9.0565531429609436E-2</v>
      </c>
      <c r="E1349" s="95">
        <v>1.115422194360205</v>
      </c>
      <c r="F1349" s="95">
        <v>13.507721958765506</v>
      </c>
    </row>
    <row r="1350" spans="1:6">
      <c r="A1350" s="96">
        <v>41318</v>
      </c>
      <c r="B1350" s="95">
        <v>1791.28</v>
      </c>
      <c r="C1350" s="95">
        <v>5.0268658050245385E-2</v>
      </c>
      <c r="D1350" s="95">
        <v>0.14087971555714063</v>
      </c>
      <c r="E1350" s="95">
        <v>1.1662515601791323</v>
      </c>
      <c r="F1350" s="95">
        <v>13.423838711311475</v>
      </c>
    </row>
    <row r="1351" spans="1:6">
      <c r="A1351" s="96">
        <v>41319</v>
      </c>
      <c r="B1351" s="95">
        <v>1791</v>
      </c>
      <c r="C1351" s="95">
        <v>-1.5631280425165706E-2</v>
      </c>
      <c r="D1351" s="95">
        <v>0.12522641382857191</v>
      </c>
      <c r="E1351" s="95">
        <v>1.1504379797021347</v>
      </c>
      <c r="F1351" s="95">
        <v>13.358735141840828</v>
      </c>
    </row>
    <row r="1352" spans="1:6">
      <c r="A1352" s="96">
        <v>41320</v>
      </c>
      <c r="B1352" s="95">
        <v>1791.38</v>
      </c>
      <c r="C1352" s="95">
        <v>2.1217197096601303E-2</v>
      </c>
      <c r="D1352" s="95">
        <v>0.14647018046021199</v>
      </c>
      <c r="E1352" s="95">
        <v>1.1718992674923712</v>
      </c>
      <c r="F1352" s="95">
        <v>13.13931309762908</v>
      </c>
    </row>
    <row r="1353" spans="1:6">
      <c r="A1353" s="96">
        <v>41323</v>
      </c>
      <c r="B1353" s="95">
        <v>1791.78</v>
      </c>
      <c r="C1353" s="95">
        <v>2.2329154059996803E-2</v>
      </c>
      <c r="D1353" s="95">
        <v>0.168832040072453</v>
      </c>
      <c r="E1353" s="95">
        <v>1.1944900967452154</v>
      </c>
      <c r="F1353" s="95">
        <v>12.892209985130677</v>
      </c>
    </row>
    <row r="1354" spans="1:6">
      <c r="A1354" s="96">
        <v>41324</v>
      </c>
      <c r="B1354" s="95">
        <v>1792.16</v>
      </c>
      <c r="C1354" s="95">
        <v>2.1207960798763636E-2</v>
      </c>
      <c r="D1354" s="95">
        <v>0.19007580670409308</v>
      </c>
      <c r="E1354" s="95">
        <v>1.2159513845354519</v>
      </c>
      <c r="F1354" s="95">
        <v>12.916152120769176</v>
      </c>
    </row>
    <row r="1355" spans="1:6">
      <c r="A1355" s="96">
        <v>41325</v>
      </c>
      <c r="B1355" s="95">
        <v>1790.42</v>
      </c>
      <c r="C1355" s="95">
        <v>-9.7089545576289904E-2</v>
      </c>
      <c r="D1355" s="95">
        <v>9.2801717390833538E-2</v>
      </c>
      <c r="E1355" s="95">
        <v>1.1176812772854872</v>
      </c>
      <c r="F1355" s="95">
        <v>12.806522341792892</v>
      </c>
    </row>
    <row r="1356" spans="1:6">
      <c r="A1356" s="96">
        <v>41326</v>
      </c>
      <c r="B1356" s="95">
        <v>1790.6</v>
      </c>
      <c r="C1356" s="95">
        <v>1.0053506998342066E-2</v>
      </c>
      <c r="D1356" s="95">
        <v>0.10286455421633089</v>
      </c>
      <c r="E1356" s="95">
        <v>1.1278471504492682</v>
      </c>
      <c r="F1356" s="95">
        <v>12.817863353411107</v>
      </c>
    </row>
    <row r="1357" spans="1:6">
      <c r="A1357" s="96">
        <v>41327</v>
      </c>
      <c r="B1357" s="95">
        <v>1791.16</v>
      </c>
      <c r="C1357" s="95">
        <v>3.127443315091849E-2</v>
      </c>
      <c r="D1357" s="95">
        <v>0.13417115767346832</v>
      </c>
      <c r="E1357" s="95">
        <v>1.1594743114032857</v>
      </c>
      <c r="F1357" s="95">
        <v>12.899382922263335</v>
      </c>
    </row>
    <row r="1358" spans="1:6">
      <c r="A1358" s="96">
        <v>41330</v>
      </c>
      <c r="B1358" s="95">
        <v>1791.6</v>
      </c>
      <c r="C1358" s="95">
        <v>2.456508631276666E-2</v>
      </c>
      <c r="D1358" s="95">
        <v>0.15876920324693344</v>
      </c>
      <c r="E1358" s="95">
        <v>1.1843242235814344</v>
      </c>
      <c r="F1358" s="95">
        <v>12.975539622784282</v>
      </c>
    </row>
    <row r="1359" spans="1:6">
      <c r="A1359" s="96">
        <v>41331</v>
      </c>
      <c r="B1359" s="95">
        <v>1792.66</v>
      </c>
      <c r="C1359" s="95">
        <v>5.9164992185767318E-2</v>
      </c>
      <c r="D1359" s="95">
        <v>0.21802813121940545</v>
      </c>
      <c r="E1359" s="95">
        <v>1.244189921101535</v>
      </c>
      <c r="F1359" s="95">
        <v>13.042381591973928</v>
      </c>
    </row>
    <row r="1360" spans="1:6">
      <c r="A1360" s="96">
        <v>41332</v>
      </c>
      <c r="B1360" s="95">
        <v>1794.2</v>
      </c>
      <c r="C1360" s="95">
        <v>8.5905860564738923E-2</v>
      </c>
      <c r="D1360" s="95">
        <v>0.30412129072654448</v>
      </c>
      <c r="E1360" s="95">
        <v>1.3311646137250444</v>
      </c>
      <c r="F1360" s="95">
        <v>13.119518822780263</v>
      </c>
    </row>
    <row r="1361" spans="1:6">
      <c r="A1361" s="96">
        <v>41333</v>
      </c>
      <c r="B1361" s="95">
        <v>1795.82</v>
      </c>
      <c r="C1361" s="95">
        <v>9.0290937465153931E-2</v>
      </c>
      <c r="D1361" s="95">
        <v>0.39468682215613171</v>
      </c>
      <c r="E1361" s="95">
        <v>1.4226574721991403</v>
      </c>
      <c r="F1361" s="95">
        <v>13.044901453490198</v>
      </c>
    </row>
    <row r="1362" spans="1:6">
      <c r="A1362" s="96">
        <v>41334</v>
      </c>
      <c r="B1362" s="95">
        <v>1797.37</v>
      </c>
      <c r="C1362" s="95">
        <v>8.6311545700579195E-2</v>
      </c>
      <c r="D1362" s="95">
        <v>8.6311545700579195E-2</v>
      </c>
      <c r="E1362" s="95">
        <v>1.510196935554009</v>
      </c>
      <c r="F1362" s="95">
        <v>12.716041640536812</v>
      </c>
    </row>
    <row r="1363" spans="1:6">
      <c r="A1363" s="96">
        <v>41337</v>
      </c>
      <c r="B1363" s="95">
        <v>1796.76</v>
      </c>
      <c r="C1363" s="95">
        <v>-3.3938476774397763E-2</v>
      </c>
      <c r="D1363" s="95">
        <v>5.2343776102281581E-2</v>
      </c>
      <c r="E1363" s="95">
        <v>1.4757459209433943</v>
      </c>
      <c r="F1363" s="95">
        <v>12.42186669002583</v>
      </c>
    </row>
    <row r="1364" spans="1:6">
      <c r="A1364" s="96">
        <v>41338</v>
      </c>
      <c r="B1364" s="95">
        <v>1798.33</v>
      </c>
      <c r="C1364" s="95">
        <v>8.7379505331819374E-2</v>
      </c>
      <c r="D1364" s="95">
        <v>0.13976901916672446</v>
      </c>
      <c r="E1364" s="95">
        <v>1.5644149257608708</v>
      </c>
      <c r="F1364" s="95">
        <v>12.579269934079962</v>
      </c>
    </row>
    <row r="1365" spans="1:6">
      <c r="A1365" s="96">
        <v>41339</v>
      </c>
      <c r="B1365" s="95">
        <v>1799.18</v>
      </c>
      <c r="C1365" s="95">
        <v>4.7266074635921029E-2</v>
      </c>
      <c r="D1365" s="95">
        <v>0.18710115713156394</v>
      </c>
      <c r="E1365" s="95">
        <v>1.6124204379232232</v>
      </c>
      <c r="F1365" s="95">
        <v>12.699506401743887</v>
      </c>
    </row>
    <row r="1366" spans="1:6">
      <c r="A1366" s="96">
        <v>41340</v>
      </c>
      <c r="B1366" s="95">
        <v>1798.33</v>
      </c>
      <c r="C1366" s="95">
        <v>-4.7243744372449381E-2</v>
      </c>
      <c r="D1366" s="95">
        <v>0.13976901916672446</v>
      </c>
      <c r="E1366" s="95">
        <v>1.5644149257608708</v>
      </c>
      <c r="F1366" s="95">
        <v>12.505317684742611</v>
      </c>
    </row>
    <row r="1367" spans="1:6">
      <c r="A1367" s="96">
        <v>41341</v>
      </c>
      <c r="B1367" s="95">
        <v>1801.26</v>
      </c>
      <c r="C1367" s="95">
        <v>0.16292893962732702</v>
      </c>
      <c r="D1367" s="95">
        <v>0.3029256829749194</v>
      </c>
      <c r="E1367" s="95">
        <v>1.72989275003812</v>
      </c>
      <c r="F1367" s="95">
        <v>12.328818379106487</v>
      </c>
    </row>
    <row r="1368" spans="1:6">
      <c r="A1368" s="96">
        <v>41344</v>
      </c>
      <c r="B1368" s="95">
        <v>1801.9</v>
      </c>
      <c r="C1368" s="95">
        <v>3.5530684076712227E-2</v>
      </c>
      <c r="D1368" s="95">
        <v>0.33856399861902364</v>
      </c>
      <c r="E1368" s="95">
        <v>1.766038076842702</v>
      </c>
      <c r="F1368" s="95">
        <v>12.073094122988714</v>
      </c>
    </row>
    <row r="1369" spans="1:6">
      <c r="A1369" s="96">
        <v>41345</v>
      </c>
      <c r="B1369" s="95">
        <v>1801.58</v>
      </c>
      <c r="C1369" s="95">
        <v>-1.775903213275809E-2</v>
      </c>
      <c r="D1369" s="95">
        <v>0.32074484079696042</v>
      </c>
      <c r="E1369" s="95">
        <v>1.7479654134403999</v>
      </c>
      <c r="F1369" s="95">
        <v>12.12711532118027</v>
      </c>
    </row>
    <row r="1370" spans="1:6">
      <c r="A1370" s="96">
        <v>41346</v>
      </c>
      <c r="B1370" s="95">
        <v>1801.45</v>
      </c>
      <c r="C1370" s="95">
        <v>-7.2158882758355247E-3</v>
      </c>
      <c r="D1370" s="95">
        <v>0.31350580793176874</v>
      </c>
      <c r="E1370" s="95">
        <v>1.7406233939332383</v>
      </c>
      <c r="F1370" s="95">
        <v>11.855871742491519</v>
      </c>
    </row>
    <row r="1371" spans="1:6">
      <c r="A1371" s="96">
        <v>41347</v>
      </c>
      <c r="B1371" s="95">
        <v>1802.18</v>
      </c>
      <c r="C1371" s="95">
        <v>4.0522912098595043E-2</v>
      </c>
      <c r="D1371" s="95">
        <v>0.35415576171331509</v>
      </c>
      <c r="E1371" s="95">
        <v>1.7818516573196996</v>
      </c>
      <c r="F1371" s="95">
        <v>11.837312200964355</v>
      </c>
    </row>
    <row r="1372" spans="1:6">
      <c r="A1372" s="96">
        <v>41348</v>
      </c>
      <c r="B1372" s="95">
        <v>1801.16</v>
      </c>
      <c r="C1372" s="95">
        <v>-5.659812005459619E-2</v>
      </c>
      <c r="D1372" s="95">
        <v>0.29735719615553435</v>
      </c>
      <c r="E1372" s="95">
        <v>1.7242450427249034</v>
      </c>
      <c r="F1372" s="95">
        <v>11.76985274497515</v>
      </c>
    </row>
    <row r="1373" spans="1:6">
      <c r="A1373" s="96">
        <v>41351</v>
      </c>
      <c r="B1373" s="95">
        <v>1803.42</v>
      </c>
      <c r="C1373" s="95">
        <v>0.12547469408603629</v>
      </c>
      <c r="D1373" s="95">
        <v>0.423204998273774</v>
      </c>
      <c r="E1373" s="95">
        <v>1.8518832280035813</v>
      </c>
      <c r="F1373" s="95">
        <v>11.909401179025746</v>
      </c>
    </row>
    <row r="1374" spans="1:6">
      <c r="A1374" s="96">
        <v>41352</v>
      </c>
      <c r="B1374" s="95">
        <v>1803.24</v>
      </c>
      <c r="C1374" s="95">
        <v>-9.9810360315477631E-3</v>
      </c>
      <c r="D1374" s="95">
        <v>0.4131817219988676</v>
      </c>
      <c r="E1374" s="95">
        <v>1.8417173548398003</v>
      </c>
      <c r="F1374" s="95">
        <v>11.898925838819974</v>
      </c>
    </row>
    <row r="1375" spans="1:6">
      <c r="A1375" s="96">
        <v>41353</v>
      </c>
      <c r="B1375" s="95">
        <v>1804.27</v>
      </c>
      <c r="C1375" s="95">
        <v>5.7119407289096813E-2</v>
      </c>
      <c r="D1375" s="95">
        <v>0.47053713623859128</v>
      </c>
      <c r="E1375" s="95">
        <v>1.8998887401659115</v>
      </c>
      <c r="F1375" s="95">
        <v>11.969095196723334</v>
      </c>
    </row>
    <row r="1376" spans="1:6">
      <c r="A1376" s="96">
        <v>41354</v>
      </c>
      <c r="B1376" s="95">
        <v>1803.06</v>
      </c>
      <c r="C1376" s="95">
        <v>-6.7063133566480637E-2</v>
      </c>
      <c r="D1376" s="95">
        <v>0.4031584457239612</v>
      </c>
      <c r="E1376" s="95">
        <v>1.831551481675997</v>
      </c>
      <c r="F1376" s="95">
        <v>11.823915753437397</v>
      </c>
    </row>
    <row r="1377" spans="1:6">
      <c r="A1377" s="96">
        <v>41355</v>
      </c>
      <c r="B1377" s="95">
        <v>1803.82</v>
      </c>
      <c r="C1377" s="95">
        <v>4.2150566259580025E-2</v>
      </c>
      <c r="D1377" s="95">
        <v>0.44547894555133638</v>
      </c>
      <c r="E1377" s="95">
        <v>1.8744740572564478</v>
      </c>
      <c r="F1377" s="95">
        <v>12.016245218341703</v>
      </c>
    </row>
    <row r="1378" spans="1:6">
      <c r="A1378" s="96">
        <v>41358</v>
      </c>
      <c r="B1378" s="95">
        <v>1804.94</v>
      </c>
      <c r="C1378" s="95">
        <v>6.2090452484175884E-2</v>
      </c>
      <c r="D1378" s="95">
        <v>0.50784599792852436</v>
      </c>
      <c r="E1378" s="95">
        <v>1.9377283791644828</v>
      </c>
      <c r="F1378" s="95">
        <v>12.069093979733768</v>
      </c>
    </row>
    <row r="1379" spans="1:6">
      <c r="A1379" s="96">
        <v>41359</v>
      </c>
      <c r="B1379" s="95">
        <v>1805.79</v>
      </c>
      <c r="C1379" s="95">
        <v>4.7092978159923859E-2</v>
      </c>
      <c r="D1379" s="95">
        <v>0.55517813589336384</v>
      </c>
      <c r="E1379" s="95">
        <v>1.985733891326813</v>
      </c>
      <c r="F1379" s="95">
        <v>12.034917266923518</v>
      </c>
    </row>
    <row r="1380" spans="1:6">
      <c r="A1380" s="96">
        <v>41360</v>
      </c>
      <c r="B1380" s="95">
        <v>1806.78</v>
      </c>
      <c r="C1380" s="95">
        <v>5.4823650590596351E-2</v>
      </c>
      <c r="D1380" s="95">
        <v>0.61030615540533795</v>
      </c>
      <c r="E1380" s="95">
        <v>2.041646193727642</v>
      </c>
      <c r="F1380" s="95">
        <v>12.132514941444427</v>
      </c>
    </row>
    <row r="1381" spans="1:6">
      <c r="A1381" s="96">
        <v>41361</v>
      </c>
      <c r="B1381" s="95">
        <v>1808.05</v>
      </c>
      <c r="C1381" s="95">
        <v>7.0290793566463172E-2</v>
      </c>
      <c r="D1381" s="95">
        <v>0.68102593801160349</v>
      </c>
      <c r="E1381" s="95">
        <v>2.1133720766054909</v>
      </c>
      <c r="F1381" s="95">
        <v>12.245468090389867</v>
      </c>
    </row>
    <row r="1382" spans="1:6">
      <c r="A1382" s="96">
        <v>41365</v>
      </c>
      <c r="B1382" s="95">
        <v>1804.67</v>
      </c>
      <c r="C1382" s="95">
        <v>-0.1869417328060563</v>
      </c>
      <c r="D1382" s="95">
        <v>-0.1869417328060563</v>
      </c>
      <c r="E1382" s="95">
        <v>1.9224795694188002</v>
      </c>
      <c r="F1382" s="95">
        <v>11.969598262757874</v>
      </c>
    </row>
    <row r="1383" spans="1:6">
      <c r="A1383" s="96">
        <v>41366</v>
      </c>
      <c r="B1383" s="95">
        <v>1805.66</v>
      </c>
      <c r="C1383" s="95">
        <v>5.4857674810349089E-2</v>
      </c>
      <c r="D1383" s="95">
        <v>-0.13218660988356667</v>
      </c>
      <c r="E1383" s="95">
        <v>1.9783918718196292</v>
      </c>
      <c r="F1383" s="95">
        <v>11.839505484636215</v>
      </c>
    </row>
    <row r="1384" spans="1:6">
      <c r="A1384" s="96">
        <v>41367</v>
      </c>
      <c r="B1384" s="95">
        <v>1802.41</v>
      </c>
      <c r="C1384" s="95">
        <v>-0.17998958829458234</v>
      </c>
      <c r="D1384" s="95">
        <v>-0.31193827604324431</v>
      </c>
      <c r="E1384" s="95">
        <v>1.7948413841401001</v>
      </c>
      <c r="F1384" s="95">
        <v>11.495945118367912</v>
      </c>
    </row>
    <row r="1385" spans="1:6">
      <c r="A1385" s="96">
        <v>41368</v>
      </c>
      <c r="B1385" s="95">
        <v>1802.57</v>
      </c>
      <c r="C1385" s="95">
        <v>8.8770035674423653E-3</v>
      </c>
      <c r="D1385" s="95">
        <v>-0.30308896324769963</v>
      </c>
      <c r="E1385" s="95">
        <v>1.8038777158412511</v>
      </c>
      <c r="F1385" s="95">
        <v>11.486532455082422</v>
      </c>
    </row>
    <row r="1386" spans="1:6">
      <c r="A1386" s="96">
        <v>41369</v>
      </c>
      <c r="B1386" s="95">
        <v>1804.18</v>
      </c>
      <c r="C1386" s="95">
        <v>8.9316919731285971E-2</v>
      </c>
      <c r="D1386" s="95">
        <v>-0.21404275324243827</v>
      </c>
      <c r="E1386" s="95">
        <v>1.8948058035840321</v>
      </c>
      <c r="F1386" s="95">
        <v>11.540577801682828</v>
      </c>
    </row>
    <row r="1387" spans="1:6">
      <c r="A1387" s="96">
        <v>41372</v>
      </c>
      <c r="B1387" s="95">
        <v>1805.5</v>
      </c>
      <c r="C1387" s="95">
        <v>7.3163431586653616E-2</v>
      </c>
      <c r="D1387" s="95">
        <v>-0.14103592267912246</v>
      </c>
      <c r="E1387" s="95">
        <v>1.9693555401184781</v>
      </c>
      <c r="F1387" s="95">
        <v>11.622184716014129</v>
      </c>
    </row>
    <row r="1388" spans="1:6">
      <c r="A1388" s="96">
        <v>41373</v>
      </c>
      <c r="B1388" s="95">
        <v>1806.67</v>
      </c>
      <c r="C1388" s="95">
        <v>6.4801993907503963E-2</v>
      </c>
      <c r="D1388" s="95">
        <v>-7.6325322861636735E-2</v>
      </c>
      <c r="E1388" s="95">
        <v>2.0354337156831104</v>
      </c>
      <c r="F1388" s="95">
        <v>11.825873818557708</v>
      </c>
    </row>
    <row r="1389" spans="1:6">
      <c r="A1389" s="96">
        <v>41374</v>
      </c>
      <c r="B1389" s="95">
        <v>1809.94</v>
      </c>
      <c r="C1389" s="95">
        <v>0.18099597602219131</v>
      </c>
      <c r="D1389" s="95">
        <v>0.10453250739748121</v>
      </c>
      <c r="E1389" s="95">
        <v>2.2201137448252917</v>
      </c>
      <c r="F1389" s="95">
        <v>12.067118665056809</v>
      </c>
    </row>
    <row r="1390" spans="1:6">
      <c r="A1390" s="96">
        <v>41375</v>
      </c>
      <c r="B1390" s="95">
        <v>1808.73</v>
      </c>
      <c r="C1390" s="95">
        <v>-6.6853044852321908E-2</v>
      </c>
      <c r="D1390" s="95">
        <v>3.7609579381103764E-2</v>
      </c>
      <c r="E1390" s="95">
        <v>2.1517764863353772</v>
      </c>
      <c r="F1390" s="95">
        <v>11.957537680666031</v>
      </c>
    </row>
    <row r="1391" spans="1:6">
      <c r="A1391" s="96">
        <v>41376</v>
      </c>
      <c r="B1391" s="95">
        <v>1803.92</v>
      </c>
      <c r="C1391" s="95">
        <v>-0.26593244984048914</v>
      </c>
      <c r="D1391" s="95">
        <v>-0.2284228865352067</v>
      </c>
      <c r="E1391" s="95">
        <v>1.8801217645696644</v>
      </c>
      <c r="F1391" s="95">
        <v>11.493485623872047</v>
      </c>
    </row>
    <row r="1392" spans="1:6">
      <c r="A1392" s="96">
        <v>41379</v>
      </c>
      <c r="B1392" s="95">
        <v>1797.66</v>
      </c>
      <c r="C1392" s="95">
        <v>-0.34702204088873367</v>
      </c>
      <c r="D1392" s="95">
        <v>-0.57465224966123385</v>
      </c>
      <c r="E1392" s="95">
        <v>1.5265752867623439</v>
      </c>
      <c r="F1392" s="95">
        <v>11.005724236305369</v>
      </c>
    </row>
    <row r="1393" spans="1:6">
      <c r="A1393" s="96">
        <v>41380</v>
      </c>
      <c r="B1393" s="95">
        <v>1801.47</v>
      </c>
      <c r="C1393" s="95">
        <v>0.21194219151563498</v>
      </c>
      <c r="D1393" s="95">
        <v>-0.36392798871712762</v>
      </c>
      <c r="E1393" s="95">
        <v>1.7417529353958683</v>
      </c>
      <c r="F1393" s="95">
        <v>11.199792596433401</v>
      </c>
    </row>
    <row r="1394" spans="1:6">
      <c r="A1394" s="96">
        <v>41381</v>
      </c>
      <c r="B1394" s="95">
        <v>1801.65</v>
      </c>
      <c r="C1394" s="95">
        <v>9.9918399973475402E-3</v>
      </c>
      <c r="D1394" s="95">
        <v>-0.35397251182212042</v>
      </c>
      <c r="E1394" s="95">
        <v>1.7519188085596715</v>
      </c>
      <c r="F1394" s="95">
        <v>11.092955141051331</v>
      </c>
    </row>
    <row r="1395" spans="1:6">
      <c r="A1395" s="96">
        <v>41382</v>
      </c>
      <c r="B1395" s="95">
        <v>1809.87</v>
      </c>
      <c r="C1395" s="95">
        <v>0.45624843893097289</v>
      </c>
      <c r="D1395" s="95">
        <v>0.10066093304941237</v>
      </c>
      <c r="E1395" s="95">
        <v>2.21616034970602</v>
      </c>
      <c r="F1395" s="95">
        <v>11.424613679738972</v>
      </c>
    </row>
    <row r="1396" spans="1:6">
      <c r="A1396" s="96">
        <v>41383</v>
      </c>
      <c r="B1396" s="95">
        <v>1812.3</v>
      </c>
      <c r="C1396" s="95">
        <v>0.13426378690182261</v>
      </c>
      <c r="D1396" s="95">
        <v>0.23505987113188187</v>
      </c>
      <c r="E1396" s="95">
        <v>2.3533996374171862</v>
      </c>
      <c r="F1396" s="95">
        <v>11.250253218172768</v>
      </c>
    </row>
    <row r="1397" spans="1:6">
      <c r="A1397" s="96">
        <v>41386</v>
      </c>
      <c r="B1397" s="95">
        <v>1814.82</v>
      </c>
      <c r="C1397" s="95">
        <v>0.13904982618770934</v>
      </c>
      <c r="D1397" s="95">
        <v>0.37443654766184942</v>
      </c>
      <c r="E1397" s="95">
        <v>2.4957218617102317</v>
      </c>
      <c r="F1397" s="95">
        <v>11.312700106723582</v>
      </c>
    </row>
    <row r="1398" spans="1:6">
      <c r="A1398" s="96">
        <v>41387</v>
      </c>
      <c r="B1398" s="95">
        <v>1817.89</v>
      </c>
      <c r="C1398" s="95">
        <v>0.16916278198388923</v>
      </c>
      <c r="D1398" s="95">
        <v>0.54423273692654206</v>
      </c>
      <c r="E1398" s="95">
        <v>2.6691064762259797</v>
      </c>
      <c r="F1398" s="95">
        <v>11.4524643030121</v>
      </c>
    </row>
    <row r="1399" spans="1:6">
      <c r="A1399" s="96">
        <v>41388</v>
      </c>
      <c r="B1399" s="95">
        <v>1818.17</v>
      </c>
      <c r="C1399" s="95">
        <v>1.5402472096770481E-2</v>
      </c>
      <c r="D1399" s="95">
        <v>0.55971903431875081</v>
      </c>
      <c r="E1399" s="95">
        <v>2.6849200567029774</v>
      </c>
      <c r="F1399" s="95">
        <v>11.308579999387792</v>
      </c>
    </row>
    <row r="1400" spans="1:6">
      <c r="A1400" s="96">
        <v>41389</v>
      </c>
      <c r="B1400" s="95">
        <v>1817.41</v>
      </c>
      <c r="C1400" s="95">
        <v>-4.1800271701764036E-2</v>
      </c>
      <c r="D1400" s="95">
        <v>0.5176847985398636</v>
      </c>
      <c r="E1400" s="95">
        <v>2.6419974811225266</v>
      </c>
      <c r="F1400" s="95">
        <v>11.214392803598194</v>
      </c>
    </row>
    <row r="1401" spans="1:6">
      <c r="A1401" s="96">
        <v>41390</v>
      </c>
      <c r="B1401" s="95">
        <v>1814.98</v>
      </c>
      <c r="C1401" s="95">
        <v>-0.13370675851899216</v>
      </c>
      <c r="D1401" s="95">
        <v>0.3832858604573941</v>
      </c>
      <c r="E1401" s="95">
        <v>2.5047581934113827</v>
      </c>
      <c r="F1401" s="95">
        <v>10.940775921613222</v>
      </c>
    </row>
    <row r="1402" spans="1:6">
      <c r="A1402" s="96">
        <v>41393</v>
      </c>
      <c r="B1402" s="95">
        <v>1815.73</v>
      </c>
      <c r="C1402" s="95">
        <v>4.1322769396900938E-2</v>
      </c>
      <c r="D1402" s="95">
        <v>0.4247670141865667</v>
      </c>
      <c r="E1402" s="95">
        <v>2.5471159982604963</v>
      </c>
      <c r="F1402" s="95">
        <v>10.745631423256397</v>
      </c>
    </row>
    <row r="1403" spans="1:6">
      <c r="A1403" s="96">
        <v>41394</v>
      </c>
      <c r="B1403" s="95">
        <v>1817.81</v>
      </c>
      <c r="C1403" s="95">
        <v>0.11455447671184782</v>
      </c>
      <c r="D1403" s="95">
        <v>0.53980808052873641</v>
      </c>
      <c r="E1403" s="95">
        <v>2.6645883103753931</v>
      </c>
      <c r="F1403" s="95">
        <v>10.711110028381054</v>
      </c>
    </row>
    <row r="1404" spans="1:6">
      <c r="A1404" s="96">
        <v>41396</v>
      </c>
      <c r="B1404" s="95">
        <v>1821.3</v>
      </c>
      <c r="C1404" s="95">
        <v>0.19198926180403753</v>
      </c>
      <c r="D1404" s="95">
        <v>0.19198926180403753</v>
      </c>
      <c r="E1404" s="95">
        <v>2.8616932956066377</v>
      </c>
      <c r="F1404" s="95">
        <v>10.592950177611815</v>
      </c>
    </row>
    <row r="1405" spans="1:6">
      <c r="A1405" s="96">
        <v>41397</v>
      </c>
      <c r="B1405" s="95">
        <v>1822.86</v>
      </c>
      <c r="C1405" s="95">
        <v>8.565310492505418E-2</v>
      </c>
      <c r="D1405" s="95">
        <v>0.27780681149294217</v>
      </c>
      <c r="E1405" s="95">
        <v>2.9497975296927992</v>
      </c>
      <c r="F1405" s="95">
        <v>10.672891862519496</v>
      </c>
    </row>
    <row r="1406" spans="1:6">
      <c r="A1406" s="96">
        <v>41400</v>
      </c>
      <c r="B1406" s="95">
        <v>1824.38</v>
      </c>
      <c r="C1406" s="95">
        <v>8.3385449239115061E-2</v>
      </c>
      <c r="D1406" s="95">
        <v>0.36142391118985095</v>
      </c>
      <c r="E1406" s="95">
        <v>3.0356426808537007</v>
      </c>
      <c r="F1406" s="95">
        <v>10.535659107295414</v>
      </c>
    </row>
    <row r="1407" spans="1:6">
      <c r="A1407" s="96">
        <v>41401</v>
      </c>
      <c r="B1407" s="95">
        <v>1825.82</v>
      </c>
      <c r="C1407" s="95">
        <v>7.8930924478437525E-2</v>
      </c>
      <c r="D1407" s="95">
        <v>0.44064011090267918</v>
      </c>
      <c r="E1407" s="95">
        <v>3.1169696661640156</v>
      </c>
      <c r="F1407" s="95">
        <v>10.430212233196446</v>
      </c>
    </row>
    <row r="1408" spans="1:6">
      <c r="A1408" s="96">
        <v>41402</v>
      </c>
      <c r="B1408" s="95">
        <v>1826.89</v>
      </c>
      <c r="C1408" s="95">
        <v>5.8603805413470766E-2</v>
      </c>
      <c r="D1408" s="95">
        <v>0.49950214818932359</v>
      </c>
      <c r="E1408" s="95">
        <v>3.1774001344154312</v>
      </c>
      <c r="F1408" s="95">
        <v>10.652873089805649</v>
      </c>
    </row>
    <row r="1409" spans="1:6">
      <c r="A1409" s="96">
        <v>41403</v>
      </c>
      <c r="B1409" s="95">
        <v>1830.07</v>
      </c>
      <c r="C1409" s="95">
        <v>0.17406630941105838</v>
      </c>
      <c r="D1409" s="95">
        <v>0.6744379225551711</v>
      </c>
      <c r="E1409" s="95">
        <v>3.3569972269756887</v>
      </c>
      <c r="F1409" s="95">
        <v>10.873015873015879</v>
      </c>
    </row>
    <row r="1410" spans="1:6">
      <c r="A1410" s="96">
        <v>41404</v>
      </c>
      <c r="B1410" s="95">
        <v>1831.35</v>
      </c>
      <c r="C1410" s="95">
        <v>6.9942679788193018E-2</v>
      </c>
      <c r="D1410" s="95">
        <v>0.74485232229990483</v>
      </c>
      <c r="E1410" s="95">
        <v>3.4292878805848748</v>
      </c>
      <c r="F1410" s="95">
        <v>10.733872284333934</v>
      </c>
    </row>
    <row r="1411" spans="1:6">
      <c r="A1411" s="96">
        <v>41407</v>
      </c>
      <c r="B1411" s="95">
        <v>1829.86</v>
      </c>
      <c r="C1411" s="95">
        <v>-8.1360744805747398E-2</v>
      </c>
      <c r="D1411" s="95">
        <v>0.66288556009703736</v>
      </c>
      <c r="E1411" s="95">
        <v>3.3451370416179405</v>
      </c>
      <c r="F1411" s="95">
        <v>10.507467373646474</v>
      </c>
    </row>
    <row r="1412" spans="1:6">
      <c r="A1412" s="96">
        <v>41408</v>
      </c>
      <c r="B1412" s="95">
        <v>1830.38</v>
      </c>
      <c r="C1412" s="95">
        <v>2.8417474560904488E-2</v>
      </c>
      <c r="D1412" s="95">
        <v>0.69149140999336112</v>
      </c>
      <c r="E1412" s="95">
        <v>3.3745051196466758</v>
      </c>
      <c r="F1412" s="95">
        <v>10.438161435518701</v>
      </c>
    </row>
    <row r="1413" spans="1:6">
      <c r="A1413" s="96">
        <v>41409</v>
      </c>
      <c r="B1413" s="95">
        <v>1833.78</v>
      </c>
      <c r="C1413" s="95">
        <v>0.1857537779040408</v>
      </c>
      <c r="D1413" s="95">
        <v>0.87852965931534133</v>
      </c>
      <c r="E1413" s="95">
        <v>3.5665271682960187</v>
      </c>
      <c r="F1413" s="95">
        <v>10.54992223200184</v>
      </c>
    </row>
    <row r="1414" spans="1:6">
      <c r="A1414" s="96">
        <v>41410</v>
      </c>
      <c r="B1414" s="95">
        <v>1831.8</v>
      </c>
      <c r="C1414" s="95">
        <v>-0.10797369368190646</v>
      </c>
      <c r="D1414" s="95">
        <v>0.76960738471016921</v>
      </c>
      <c r="E1414" s="95">
        <v>3.4547025634943385</v>
      </c>
      <c r="F1414" s="95">
        <v>10.329458531590685</v>
      </c>
    </row>
    <row r="1415" spans="1:6">
      <c r="A1415" s="96">
        <v>41411</v>
      </c>
      <c r="B1415" s="95">
        <v>1834.01</v>
      </c>
      <c r="C1415" s="95">
        <v>0.12064635877280239</v>
      </c>
      <c r="D1415" s="95">
        <v>0.891182246769473</v>
      </c>
      <c r="E1415" s="95">
        <v>3.5795168951164191</v>
      </c>
      <c r="F1415" s="95">
        <v>10.599792551138565</v>
      </c>
    </row>
    <row r="1416" spans="1:6">
      <c r="A1416" s="96">
        <v>41414</v>
      </c>
      <c r="B1416" s="95">
        <v>1833.4</v>
      </c>
      <c r="C1416" s="95">
        <v>-3.3260451142569369E-2</v>
      </c>
      <c r="D1416" s="95">
        <v>0.85762538439111413</v>
      </c>
      <c r="E1416" s="95">
        <v>3.5450658805058044</v>
      </c>
      <c r="F1416" s="95">
        <v>10.547673458066775</v>
      </c>
    </row>
    <row r="1417" spans="1:6">
      <c r="A1417" s="96">
        <v>41415</v>
      </c>
      <c r="B1417" s="95">
        <v>1835.02</v>
      </c>
      <c r="C1417" s="95">
        <v>8.8360423257327625E-2</v>
      </c>
      <c r="D1417" s="95">
        <v>0.94674360906805699</v>
      </c>
      <c r="E1417" s="95">
        <v>3.6365587389799003</v>
      </c>
      <c r="F1417" s="95">
        <v>10.608005882955695</v>
      </c>
    </row>
    <row r="1418" spans="1:6">
      <c r="A1418" s="96">
        <v>41416</v>
      </c>
      <c r="B1418" s="95">
        <v>1835.93</v>
      </c>
      <c r="C1418" s="95">
        <v>4.9590740155425195E-2</v>
      </c>
      <c r="D1418" s="95">
        <v>0.9968038463865847</v>
      </c>
      <c r="E1418" s="95">
        <v>3.6879528755301649</v>
      </c>
      <c r="F1418" s="95">
        <v>10.908201237193138</v>
      </c>
    </row>
    <row r="1419" spans="1:6">
      <c r="A1419" s="96">
        <v>41417</v>
      </c>
      <c r="B1419" s="95">
        <v>1832.43</v>
      </c>
      <c r="C1419" s="95">
        <v>-0.19063907665325397</v>
      </c>
      <c r="D1419" s="95">
        <v>0.80426447208454821</v>
      </c>
      <c r="E1419" s="95">
        <v>3.4902831195676054</v>
      </c>
      <c r="F1419" s="95">
        <v>10.69409206234142</v>
      </c>
    </row>
    <row r="1420" spans="1:6">
      <c r="A1420" s="96">
        <v>41418</v>
      </c>
      <c r="B1420" s="95">
        <v>1830.19</v>
      </c>
      <c r="C1420" s="95">
        <v>-0.12224205017381529</v>
      </c>
      <c r="D1420" s="95">
        <v>0.68103927253124752</v>
      </c>
      <c r="E1420" s="95">
        <v>3.3637744757515575</v>
      </c>
      <c r="F1420" s="95">
        <v>10.976430568103957</v>
      </c>
    </row>
    <row r="1421" spans="1:6">
      <c r="A1421" s="96">
        <v>41421</v>
      </c>
      <c r="B1421" s="95">
        <v>1829.62</v>
      </c>
      <c r="C1421" s="95">
        <v>-3.1144307421637762E-2</v>
      </c>
      <c r="D1421" s="95">
        <v>0.64968286014490673</v>
      </c>
      <c r="E1421" s="95">
        <v>3.331582544066225</v>
      </c>
      <c r="F1421" s="95">
        <v>10.849110902426462</v>
      </c>
    </row>
    <row r="1422" spans="1:6">
      <c r="A1422" s="96">
        <v>41422</v>
      </c>
      <c r="B1422" s="95">
        <v>1831.15</v>
      </c>
      <c r="C1422" s="95">
        <v>8.3623921907283183E-2</v>
      </c>
      <c r="D1422" s="95">
        <v>0.73385007233979227</v>
      </c>
      <c r="E1422" s="95">
        <v>3.4179924659584415</v>
      </c>
      <c r="F1422" s="95">
        <v>10.959285943682628</v>
      </c>
    </row>
    <row r="1423" spans="1:6">
      <c r="A1423" s="96">
        <v>41423</v>
      </c>
      <c r="B1423" s="95">
        <v>1832.53</v>
      </c>
      <c r="C1423" s="95">
        <v>7.5362477131846184E-2</v>
      </c>
      <c r="D1423" s="95">
        <v>0.80976559706460449</v>
      </c>
      <c r="E1423" s="95">
        <v>3.495930826880822</v>
      </c>
      <c r="F1423" s="95">
        <v>10.893731354121904</v>
      </c>
    </row>
    <row r="1424" spans="1:6">
      <c r="A1424" s="96">
        <v>41425</v>
      </c>
      <c r="B1424" s="95">
        <v>1827.35</v>
      </c>
      <c r="C1424" s="95">
        <v>-0.28266931509989268</v>
      </c>
      <c r="D1424" s="95">
        <v>0.52480732309756473</v>
      </c>
      <c r="E1424" s="95">
        <v>3.2033795880562099</v>
      </c>
      <c r="F1424" s="95">
        <v>10.342557983660106</v>
      </c>
    </row>
    <row r="1425" spans="1:6">
      <c r="A1425" s="96">
        <v>41428</v>
      </c>
      <c r="B1425" s="95">
        <v>1823.97</v>
      </c>
      <c r="C1425" s="95">
        <v>-0.18496730237775871</v>
      </c>
      <c r="D1425" s="95">
        <v>-0.18496730237775871</v>
      </c>
      <c r="E1425" s="95">
        <v>3.0124870808695192</v>
      </c>
      <c r="F1425" s="95">
        <v>10.248970932235668</v>
      </c>
    </row>
    <row r="1426" spans="1:6">
      <c r="A1426" s="96">
        <v>41429</v>
      </c>
      <c r="B1426" s="95">
        <v>1827.72</v>
      </c>
      <c r="C1426" s="95">
        <v>0.20559548676788442</v>
      </c>
      <c r="D1426" s="95">
        <v>2.0247899964442873E-2</v>
      </c>
      <c r="E1426" s="95">
        <v>3.2242761051151314</v>
      </c>
      <c r="F1426" s="95">
        <v>10.71454532238134</v>
      </c>
    </row>
    <row r="1427" spans="1:6">
      <c r="A1427" s="96">
        <v>41430</v>
      </c>
      <c r="B1427" s="95">
        <v>1823.97</v>
      </c>
      <c r="C1427" s="95">
        <v>-0.20517365898496953</v>
      </c>
      <c r="D1427" s="95">
        <v>-0.18496730237775871</v>
      </c>
      <c r="E1427" s="95">
        <v>3.0124870808695192</v>
      </c>
      <c r="F1427" s="95">
        <v>10.489396114634641</v>
      </c>
    </row>
    <row r="1428" spans="1:6">
      <c r="A1428" s="96">
        <v>41431</v>
      </c>
      <c r="B1428" s="95">
        <v>1820.51</v>
      </c>
      <c r="C1428" s="95">
        <v>-0.18969610245782587</v>
      </c>
      <c r="D1428" s="95">
        <v>-0.37431252907215162</v>
      </c>
      <c r="E1428" s="95">
        <v>2.8170764078322419</v>
      </c>
      <c r="F1428" s="95">
        <v>10.194359871435577</v>
      </c>
    </row>
    <row r="1429" spans="1:6">
      <c r="A1429" s="96">
        <v>41432</v>
      </c>
      <c r="B1429" s="95">
        <v>1819.63</v>
      </c>
      <c r="C1429" s="95">
        <v>-4.8338103059031301E-2</v>
      </c>
      <c r="D1429" s="95">
        <v>-0.42246969655510558</v>
      </c>
      <c r="E1429" s="95">
        <v>2.7673765834759445</v>
      </c>
      <c r="F1429" s="95">
        <v>10.141094008195694</v>
      </c>
    </row>
    <row r="1430" spans="1:6">
      <c r="A1430" s="96">
        <v>41435</v>
      </c>
      <c r="B1430" s="95">
        <v>1817.52</v>
      </c>
      <c r="C1430" s="95">
        <v>-0.11595763973994977</v>
      </c>
      <c r="D1430" s="95">
        <v>-0.53793745040632279</v>
      </c>
      <c r="E1430" s="95">
        <v>2.6482099591670583</v>
      </c>
      <c r="F1430" s="95">
        <v>9.8385225294913994</v>
      </c>
    </row>
    <row r="1431" spans="1:6">
      <c r="A1431" s="96">
        <v>41436</v>
      </c>
      <c r="B1431" s="95">
        <v>1811.64</v>
      </c>
      <c r="C1431" s="95">
        <v>-0.32351776046479763</v>
      </c>
      <c r="D1431" s="95">
        <v>-0.85971488767886406</v>
      </c>
      <c r="E1431" s="95">
        <v>2.316124769149952</v>
      </c>
      <c r="F1431" s="95">
        <v>9.4487808414489791</v>
      </c>
    </row>
    <row r="1432" spans="1:6">
      <c r="A1432" s="96">
        <v>41437</v>
      </c>
      <c r="B1432" s="95">
        <v>1811.76</v>
      </c>
      <c r="C1432" s="95">
        <v>6.623832549501607E-3</v>
      </c>
      <c r="D1432" s="95">
        <v>-0.85314800120392942</v>
      </c>
      <c r="E1432" s="95">
        <v>2.3229020179258209</v>
      </c>
      <c r="F1432" s="95">
        <v>9.2415389902863474</v>
      </c>
    </row>
    <row r="1433" spans="1:6">
      <c r="A1433" s="96">
        <v>41438</v>
      </c>
      <c r="B1433" s="95">
        <v>1814.88</v>
      </c>
      <c r="C1433" s="95">
        <v>0.17220823950192532</v>
      </c>
      <c r="D1433" s="95">
        <v>-0.68240895285521797</v>
      </c>
      <c r="E1433" s="95">
        <v>2.4991104860981661</v>
      </c>
      <c r="F1433" s="95">
        <v>9.3432943728160023</v>
      </c>
    </row>
    <row r="1434" spans="1:6">
      <c r="A1434" s="96">
        <v>41439</v>
      </c>
      <c r="B1434" s="95">
        <v>1812.13</v>
      </c>
      <c r="C1434" s="95">
        <v>-0.15152516970818874</v>
      </c>
      <c r="D1434" s="95">
        <v>-0.83290010123948655</v>
      </c>
      <c r="E1434" s="95">
        <v>2.3437985349847201</v>
      </c>
      <c r="F1434" s="95">
        <v>9.2144596321207306</v>
      </c>
    </row>
    <row r="1435" spans="1:6">
      <c r="A1435" s="96">
        <v>41442</v>
      </c>
      <c r="B1435" s="95">
        <v>1814.7</v>
      </c>
      <c r="C1435" s="95">
        <v>0.14182205470909537</v>
      </c>
      <c r="D1435" s="95">
        <v>-0.69225928256764213</v>
      </c>
      <c r="E1435" s="95">
        <v>2.4889446129343851</v>
      </c>
      <c r="F1435" s="95">
        <v>9.4108922531517472</v>
      </c>
    </row>
    <row r="1436" spans="1:6">
      <c r="A1436" s="96">
        <v>41443</v>
      </c>
      <c r="B1436" s="95">
        <v>1815.88</v>
      </c>
      <c r="C1436" s="95">
        <v>6.502452195955577E-2</v>
      </c>
      <c r="D1436" s="95">
        <v>-0.62768489889729606</v>
      </c>
      <c r="E1436" s="95">
        <v>2.5555875592303323</v>
      </c>
      <c r="F1436" s="95">
        <v>9.2652987544376906</v>
      </c>
    </row>
    <row r="1437" spans="1:6">
      <c r="A1437" s="96">
        <v>41444</v>
      </c>
      <c r="B1437" s="95">
        <v>1815.69</v>
      </c>
      <c r="C1437" s="95">
        <v>-1.0463246470038268E-2</v>
      </c>
      <c r="D1437" s="95">
        <v>-0.63808246914930367</v>
      </c>
      <c r="E1437" s="95">
        <v>2.5448569153352141</v>
      </c>
      <c r="F1437" s="95">
        <v>9.2459777860675718</v>
      </c>
    </row>
    <row r="1438" spans="1:6">
      <c r="A1438" s="96">
        <v>41445</v>
      </c>
      <c r="B1438" s="95">
        <v>1820.51</v>
      </c>
      <c r="C1438" s="95">
        <v>0.26546381816279219</v>
      </c>
      <c r="D1438" s="95">
        <v>-0.37431252907215162</v>
      </c>
      <c r="E1438" s="95">
        <v>2.8170764078322419</v>
      </c>
      <c r="F1438" s="95">
        <v>9.5953332691196316</v>
      </c>
    </row>
    <row r="1439" spans="1:6">
      <c r="A1439" s="96">
        <v>41446</v>
      </c>
      <c r="B1439" s="95">
        <v>1817.03</v>
      </c>
      <c r="C1439" s="95">
        <v>-0.19115522573345256</v>
      </c>
      <c r="D1439" s="95">
        <v>-0.56475223684570031</v>
      </c>
      <c r="E1439" s="95">
        <v>2.6205361933323124</v>
      </c>
      <c r="F1439" s="95">
        <v>9.314763566357831</v>
      </c>
    </row>
    <row r="1440" spans="1:6">
      <c r="A1440" s="96">
        <v>41449</v>
      </c>
      <c r="B1440" s="95">
        <v>1811.39</v>
      </c>
      <c r="C1440" s="95">
        <v>-0.31039663626907243</v>
      </c>
      <c r="D1440" s="95">
        <v>-0.87339590116835009</v>
      </c>
      <c r="E1440" s="95">
        <v>2.3020055008669216</v>
      </c>
      <c r="F1440" s="95">
        <v>8.9538233896531381</v>
      </c>
    </row>
    <row r="1441" spans="1:6">
      <c r="A1441" s="96">
        <v>41450</v>
      </c>
      <c r="B1441" s="95">
        <v>1812.26</v>
      </c>
      <c r="C1441" s="95">
        <v>4.8029413875516624E-2</v>
      </c>
      <c r="D1441" s="95">
        <v>-0.82578597422496847</v>
      </c>
      <c r="E1441" s="95">
        <v>2.351140554491904</v>
      </c>
      <c r="F1441" s="95">
        <v>8.9563455560966574</v>
      </c>
    </row>
    <row r="1442" spans="1:6">
      <c r="A1442" s="96">
        <v>41451</v>
      </c>
      <c r="B1442" s="95">
        <v>1814.05</v>
      </c>
      <c r="C1442" s="95">
        <v>9.8771699425026505E-2</v>
      </c>
      <c r="D1442" s="95">
        <v>-0.72782991764029914</v>
      </c>
      <c r="E1442" s="95">
        <v>2.4522345153984659</v>
      </c>
      <c r="F1442" s="95">
        <v>8.995812128604296</v>
      </c>
    </row>
    <row r="1443" spans="1:6">
      <c r="A1443" s="96">
        <v>41452</v>
      </c>
      <c r="B1443" s="95">
        <v>1818.96</v>
      </c>
      <c r="C1443" s="95">
        <v>0.27066508640887221</v>
      </c>
      <c r="D1443" s="95">
        <v>-0.45913481270691836</v>
      </c>
      <c r="E1443" s="95">
        <v>2.7295369444773954</v>
      </c>
      <c r="F1443" s="95">
        <v>9.1445852534562277</v>
      </c>
    </row>
    <row r="1444" spans="1:6">
      <c r="A1444" s="96">
        <v>41453</v>
      </c>
      <c r="B1444" s="95">
        <v>1823.77</v>
      </c>
      <c r="C1444" s="95">
        <v>0.26443682104058119</v>
      </c>
      <c r="D1444" s="95">
        <v>-0.19591211316933865</v>
      </c>
      <c r="E1444" s="95">
        <v>3.001191666243086</v>
      </c>
      <c r="F1444" s="95">
        <v>9.3347961104516699</v>
      </c>
    </row>
    <row r="1445" spans="1:6">
      <c r="A1445" s="96">
        <v>41456</v>
      </c>
      <c r="B1445" s="95">
        <v>1824.96</v>
      </c>
      <c r="C1445" s="95">
        <v>6.524945579760022E-2</v>
      </c>
      <c r="D1445" s="95">
        <v>6.524945579760022E-2</v>
      </c>
      <c r="E1445" s="95">
        <v>3.0683993832703482</v>
      </c>
      <c r="F1445" s="95">
        <v>9.3681081599386253</v>
      </c>
    </row>
    <row r="1446" spans="1:6">
      <c r="A1446" s="96">
        <v>41457</v>
      </c>
      <c r="B1446" s="95">
        <v>1825.23</v>
      </c>
      <c r="C1446" s="95">
        <v>1.4794844818522002E-2</v>
      </c>
      <c r="D1446" s="95">
        <v>8.0053954171854791E-2</v>
      </c>
      <c r="E1446" s="95">
        <v>3.0836481930160309</v>
      </c>
      <c r="F1446" s="95">
        <v>9.388222320775764</v>
      </c>
    </row>
    <row r="1447" spans="1:6">
      <c r="A1447" s="96">
        <v>41458</v>
      </c>
      <c r="B1447" s="95">
        <v>1827.07</v>
      </c>
      <c r="C1447" s="95">
        <v>0.10080921308546209</v>
      </c>
      <c r="D1447" s="95">
        <v>0.18094386901856829</v>
      </c>
      <c r="E1447" s="95">
        <v>3.1875660075792123</v>
      </c>
      <c r="F1447" s="95">
        <v>9.2627587939097431</v>
      </c>
    </row>
    <row r="1448" spans="1:6">
      <c r="A1448" s="96">
        <v>41459</v>
      </c>
      <c r="B1448" s="95">
        <v>1829.47</v>
      </c>
      <c r="C1448" s="95">
        <v>0.13135785711548831</v>
      </c>
      <c r="D1448" s="95">
        <v>0.31253941012299169</v>
      </c>
      <c r="E1448" s="95">
        <v>3.3231109830964112</v>
      </c>
      <c r="F1448" s="95">
        <v>9.2925587841712787</v>
      </c>
    </row>
    <row r="1449" spans="1:6">
      <c r="A1449" s="96">
        <v>41460</v>
      </c>
      <c r="B1449" s="95">
        <v>1827.49</v>
      </c>
      <c r="C1449" s="95">
        <v>-0.10822806605191859</v>
      </c>
      <c r="D1449" s="95">
        <v>0.20397308871185071</v>
      </c>
      <c r="E1449" s="95">
        <v>3.211286378294731</v>
      </c>
      <c r="F1449" s="95">
        <v>9.1051833454727884</v>
      </c>
    </row>
    <row r="1450" spans="1:6">
      <c r="A1450" s="96">
        <v>41463</v>
      </c>
      <c r="B1450" s="95">
        <v>1829.81</v>
      </c>
      <c r="C1450" s="95">
        <v>0.12695007907019829</v>
      </c>
      <c r="D1450" s="95">
        <v>0.3311821117794489</v>
      </c>
      <c r="E1450" s="95">
        <v>3.3423131879613432</v>
      </c>
      <c r="F1450" s="95">
        <v>9.0483795992800875</v>
      </c>
    </row>
    <row r="1451" spans="1:6">
      <c r="A1451" s="96">
        <v>41464</v>
      </c>
      <c r="B1451" s="95">
        <v>1831.29</v>
      </c>
      <c r="C1451" s="95">
        <v>8.0882714598784489E-2</v>
      </c>
      <c r="D1451" s="95">
        <v>0.41233269546050444</v>
      </c>
      <c r="E1451" s="95">
        <v>3.4258992561969404</v>
      </c>
      <c r="F1451" s="95">
        <v>9.1287765925749387</v>
      </c>
    </row>
    <row r="1452" spans="1:6">
      <c r="A1452" s="96">
        <v>41465</v>
      </c>
      <c r="B1452" s="95">
        <v>1830.36</v>
      </c>
      <c r="C1452" s="95">
        <v>-5.0783873662829659E-2</v>
      </c>
      <c r="D1452" s="95">
        <v>0.36133942328253621</v>
      </c>
      <c r="E1452" s="95">
        <v>3.3733755781840236</v>
      </c>
      <c r="F1452" s="95">
        <v>9.0148898153662884</v>
      </c>
    </row>
    <row r="1453" spans="1:6">
      <c r="A1453" s="96">
        <v>41466</v>
      </c>
      <c r="B1453" s="95">
        <v>1829.13</v>
      </c>
      <c r="C1453" s="95">
        <v>-6.7199895102587615E-2</v>
      </c>
      <c r="D1453" s="95">
        <v>0.29389670846653448</v>
      </c>
      <c r="E1453" s="95">
        <v>3.3039087782314791</v>
      </c>
      <c r="F1453" s="95">
        <v>8.8048967646376717</v>
      </c>
    </row>
    <row r="1454" spans="1:6">
      <c r="A1454" s="96">
        <v>41467</v>
      </c>
      <c r="B1454" s="95">
        <v>1830.35</v>
      </c>
      <c r="C1454" s="95">
        <v>6.6698375730522841E-2</v>
      </c>
      <c r="D1454" s="95">
        <v>0.36079110852793583</v>
      </c>
      <c r="E1454" s="95">
        <v>3.3728108074527086</v>
      </c>
      <c r="F1454" s="95">
        <v>8.8684014869888408</v>
      </c>
    </row>
    <row r="1455" spans="1:6">
      <c r="A1455" s="96">
        <v>41470</v>
      </c>
      <c r="B1455" s="95">
        <v>1825.33</v>
      </c>
      <c r="C1455" s="95">
        <v>-0.27426448493457212</v>
      </c>
      <c r="D1455" s="95">
        <v>8.5537101717858555E-2</v>
      </c>
      <c r="E1455" s="95">
        <v>3.0892959003292475</v>
      </c>
      <c r="F1455" s="95">
        <v>8.4446794479529963</v>
      </c>
    </row>
    <row r="1456" spans="1:6">
      <c r="A1456" s="96">
        <v>41471</v>
      </c>
      <c r="B1456" s="95">
        <v>1828.08</v>
      </c>
      <c r="C1456" s="95">
        <v>0.15065768929454215</v>
      </c>
      <c r="D1456" s="95">
        <v>0.23632365923333953</v>
      </c>
      <c r="E1456" s="95">
        <v>3.2446078514426935</v>
      </c>
      <c r="F1456" s="95">
        <v>8.5223090257165133</v>
      </c>
    </row>
    <row r="1457" spans="1:6">
      <c r="A1457" s="96">
        <v>41472</v>
      </c>
      <c r="B1457" s="95">
        <v>1827.84</v>
      </c>
      <c r="C1457" s="95">
        <v>-1.3128528291983521E-2</v>
      </c>
      <c r="D1457" s="95">
        <v>0.2231641051229083</v>
      </c>
      <c r="E1457" s="95">
        <v>3.231053353890978</v>
      </c>
      <c r="F1457" s="95">
        <v>8.5770293147999546</v>
      </c>
    </row>
    <row r="1458" spans="1:6">
      <c r="A1458" s="96">
        <v>41473</v>
      </c>
      <c r="B1458" s="95">
        <v>1829.28</v>
      </c>
      <c r="C1458" s="95">
        <v>7.8781512605052839E-2</v>
      </c>
      <c r="D1458" s="95">
        <v>0.30212142978556233</v>
      </c>
      <c r="E1458" s="95">
        <v>3.3123803392012929</v>
      </c>
      <c r="F1458" s="95">
        <v>8.5201048847335592</v>
      </c>
    </row>
    <row r="1459" spans="1:6">
      <c r="A1459" s="96">
        <v>41474</v>
      </c>
      <c r="B1459" s="95">
        <v>1831.87</v>
      </c>
      <c r="C1459" s="95">
        <v>0.14158576051779281</v>
      </c>
      <c r="D1459" s="95">
        <v>0.44413495122739288</v>
      </c>
      <c r="E1459" s="95">
        <v>3.4586559586135879</v>
      </c>
      <c r="F1459" s="95">
        <v>8.4665577187248218</v>
      </c>
    </row>
    <row r="1460" spans="1:6">
      <c r="A1460" s="96">
        <v>41477</v>
      </c>
      <c r="B1460" s="95">
        <v>1832.9</v>
      </c>
      <c r="C1460" s="95">
        <v>5.6226697309313955E-2</v>
      </c>
      <c r="D1460" s="95">
        <v>0.50061137095138708</v>
      </c>
      <c r="E1460" s="95">
        <v>3.5168273439397213</v>
      </c>
      <c r="F1460" s="95">
        <v>8.423543330375626</v>
      </c>
    </row>
    <row r="1461" spans="1:6">
      <c r="A1461" s="96">
        <v>41478</v>
      </c>
      <c r="B1461" s="95">
        <v>1831.05</v>
      </c>
      <c r="C1461" s="95">
        <v>-0.10093294778766859</v>
      </c>
      <c r="D1461" s="95">
        <v>0.399173141350051</v>
      </c>
      <c r="E1461" s="95">
        <v>3.4123447586452249</v>
      </c>
      <c r="F1461" s="95">
        <v>8.2859238056938622</v>
      </c>
    </row>
    <row r="1462" spans="1:6">
      <c r="A1462" s="96">
        <v>41479</v>
      </c>
      <c r="B1462" s="95">
        <v>1835.38</v>
      </c>
      <c r="C1462" s="95">
        <v>0.23647633871277662</v>
      </c>
      <c r="D1462" s="95">
        <v>0.63659343009261349</v>
      </c>
      <c r="E1462" s="95">
        <v>3.6568904853074846</v>
      </c>
      <c r="F1462" s="95">
        <v>8.40800222087028</v>
      </c>
    </row>
    <row r="1463" spans="1:6">
      <c r="A1463" s="96">
        <v>41480</v>
      </c>
      <c r="B1463" s="95">
        <v>1836.05</v>
      </c>
      <c r="C1463" s="95">
        <v>3.6504702023543167E-2</v>
      </c>
      <c r="D1463" s="95">
        <v>0.67333051865092752</v>
      </c>
      <c r="E1463" s="95">
        <v>3.6947301243060338</v>
      </c>
      <c r="F1463" s="95">
        <v>8.5251386081261593</v>
      </c>
    </row>
    <row r="1464" spans="1:6">
      <c r="A1464" s="96">
        <v>41481</v>
      </c>
      <c r="B1464" s="95">
        <v>1835.27</v>
      </c>
      <c r="C1464" s="95">
        <v>-4.248250319980329E-2</v>
      </c>
      <c r="D1464" s="95">
        <v>0.63056196779198714</v>
      </c>
      <c r="E1464" s="95">
        <v>3.650678007262953</v>
      </c>
      <c r="F1464" s="95">
        <v>8.5483279510746755</v>
      </c>
    </row>
    <row r="1465" spans="1:6">
      <c r="A1465" s="96">
        <v>41484</v>
      </c>
      <c r="B1465" s="95">
        <v>1836.42</v>
      </c>
      <c r="C1465" s="95">
        <v>6.2661079841119793E-2</v>
      </c>
      <c r="D1465" s="95">
        <v>0.69361816457118586</v>
      </c>
      <c r="E1465" s="95">
        <v>3.715626641364933</v>
      </c>
      <c r="F1465" s="95">
        <v>8.5848760960957513</v>
      </c>
    </row>
    <row r="1466" spans="1:6">
      <c r="A1466" s="96">
        <v>41485</v>
      </c>
      <c r="B1466" s="95">
        <v>1838</v>
      </c>
      <c r="C1466" s="95">
        <v>8.6036963221913787E-2</v>
      </c>
      <c r="D1466" s="95">
        <v>0.78025189579826737</v>
      </c>
      <c r="E1466" s="95">
        <v>3.8048604169137468</v>
      </c>
      <c r="F1466" s="95">
        <v>8.5101986598577373</v>
      </c>
    </row>
    <row r="1467" spans="1:6">
      <c r="A1467" s="96">
        <v>41486</v>
      </c>
      <c r="B1467" s="95">
        <v>1839.48</v>
      </c>
      <c r="C1467" s="95">
        <v>8.0522306855268511E-2</v>
      </c>
      <c r="D1467" s="95">
        <v>0.86140247947932291</v>
      </c>
      <c r="E1467" s="95">
        <v>3.8884464851493439</v>
      </c>
      <c r="F1467" s="95">
        <v>8.6469629314621876</v>
      </c>
    </row>
    <row r="1468" spans="1:6">
      <c r="A1468" s="96">
        <v>41487</v>
      </c>
      <c r="B1468" s="95">
        <v>1844.21</v>
      </c>
      <c r="C1468" s="95">
        <v>0.25713788679408989</v>
      </c>
      <c r="D1468" s="95">
        <v>0.25713788679408989</v>
      </c>
      <c r="E1468" s="95">
        <v>4.1555830410644701</v>
      </c>
      <c r="F1468" s="95">
        <v>8.7464914970398766</v>
      </c>
    </row>
    <row r="1469" spans="1:6">
      <c r="A1469" s="96">
        <v>41488</v>
      </c>
      <c r="B1469" s="95">
        <v>1842.54</v>
      </c>
      <c r="C1469" s="95">
        <v>-9.0553678810989524E-2</v>
      </c>
      <c r="D1469" s="95">
        <v>0.16635136016700525</v>
      </c>
      <c r="E1469" s="95">
        <v>4.0612663289337547</v>
      </c>
      <c r="F1469" s="95">
        <v>8.6217568929841004</v>
      </c>
    </row>
    <row r="1470" spans="1:6">
      <c r="A1470" s="96">
        <v>41491</v>
      </c>
      <c r="B1470" s="95">
        <v>1845.07</v>
      </c>
      <c r="C1470" s="95">
        <v>0.13731045187621582</v>
      </c>
      <c r="D1470" s="95">
        <v>0.30389022984755876</v>
      </c>
      <c r="E1470" s="95">
        <v>4.2041533239581375</v>
      </c>
      <c r="F1470" s="95">
        <v>8.9443135587716114</v>
      </c>
    </row>
    <row r="1471" spans="1:6">
      <c r="A1471" s="96">
        <v>41492</v>
      </c>
      <c r="B1471" s="95">
        <v>1844.26</v>
      </c>
      <c r="C1471" s="95">
        <v>-4.3900773412386407E-2</v>
      </c>
      <c r="D1471" s="95">
        <v>0.25985604627394299</v>
      </c>
      <c r="E1471" s="95">
        <v>4.1584068947210895</v>
      </c>
      <c r="F1471" s="95">
        <v>8.8033320747592967</v>
      </c>
    </row>
    <row r="1472" spans="1:6">
      <c r="A1472" s="96">
        <v>41493</v>
      </c>
      <c r="B1472" s="95">
        <v>1845.1</v>
      </c>
      <c r="C1472" s="95">
        <v>4.5546723347023033E-2</v>
      </c>
      <c r="D1472" s="95">
        <v>0.3055211255354795</v>
      </c>
      <c r="E1472" s="95">
        <v>4.2058476361520825</v>
      </c>
      <c r="F1472" s="95">
        <v>8.7521587164993697</v>
      </c>
    </row>
    <row r="1473" spans="1:6">
      <c r="A1473" s="96">
        <v>41494</v>
      </c>
      <c r="B1473" s="95">
        <v>1844.1</v>
      </c>
      <c r="C1473" s="95">
        <v>-5.4197604465877625E-2</v>
      </c>
      <c r="D1473" s="95">
        <v>0.25115793593841751</v>
      </c>
      <c r="E1473" s="95">
        <v>4.1493705630199385</v>
      </c>
      <c r="F1473" s="95">
        <v>8.4809374503655999</v>
      </c>
    </row>
    <row r="1474" spans="1:6">
      <c r="A1474" s="96">
        <v>41495</v>
      </c>
      <c r="B1474" s="95">
        <v>1843.49</v>
      </c>
      <c r="C1474" s="95">
        <v>-3.3078466460600975E-2</v>
      </c>
      <c r="D1474" s="95">
        <v>0.21799639028421414</v>
      </c>
      <c r="E1474" s="95">
        <v>4.1149195484093237</v>
      </c>
      <c r="F1474" s="95">
        <v>8.3793857586304199</v>
      </c>
    </row>
    <row r="1475" spans="1:6">
      <c r="A1475" s="96">
        <v>41498</v>
      </c>
      <c r="B1475" s="95">
        <v>1843.81</v>
      </c>
      <c r="C1475" s="95">
        <v>1.7358380029186549E-2</v>
      </c>
      <c r="D1475" s="95">
        <v>0.23539261095526509</v>
      </c>
      <c r="E1475" s="95">
        <v>4.1329922118116036</v>
      </c>
      <c r="F1475" s="95">
        <v>8.3287800005875212</v>
      </c>
    </row>
    <row r="1476" spans="1:6">
      <c r="A1476" s="96">
        <v>41499</v>
      </c>
      <c r="B1476" s="95">
        <v>1848.82</v>
      </c>
      <c r="C1476" s="95">
        <v>0.27171997114669999</v>
      </c>
      <c r="D1476" s="95">
        <v>0.50775219083654122</v>
      </c>
      <c r="E1476" s="95">
        <v>4.4159423482037274</v>
      </c>
      <c r="F1476" s="95">
        <v>8.5976093277335472</v>
      </c>
    </row>
    <row r="1477" spans="1:6">
      <c r="A1477" s="96">
        <v>41500</v>
      </c>
      <c r="B1477" s="95">
        <v>1849.09</v>
      </c>
      <c r="C1477" s="95">
        <v>1.4603909520660707E-2</v>
      </c>
      <c r="D1477" s="95">
        <v>0.52243025202773907</v>
      </c>
      <c r="E1477" s="95">
        <v>4.4311911579494101</v>
      </c>
      <c r="F1477" s="95">
        <v>8.5490707148978995</v>
      </c>
    </row>
    <row r="1478" spans="1:6">
      <c r="A1478" s="96">
        <v>41501</v>
      </c>
      <c r="B1478" s="95">
        <v>1848.25</v>
      </c>
      <c r="C1478" s="95">
        <v>-4.5427750947757417E-2</v>
      </c>
      <c r="D1478" s="95">
        <v>0.47676517276622477</v>
      </c>
      <c r="E1478" s="95">
        <v>4.3837504165184171</v>
      </c>
      <c r="F1478" s="95">
        <v>8.4551920007510883</v>
      </c>
    </row>
    <row r="1479" spans="1:6">
      <c r="A1479" s="96">
        <v>41502</v>
      </c>
      <c r="B1479" s="95">
        <v>1851.83</v>
      </c>
      <c r="C1479" s="95">
        <v>0.19369674015961014</v>
      </c>
      <c r="D1479" s="95">
        <v>0.67138539152369336</v>
      </c>
      <c r="E1479" s="95">
        <v>4.5859383383315411</v>
      </c>
      <c r="F1479" s="95">
        <v>8.7948629070634823</v>
      </c>
    </row>
    <row r="1480" spans="1:6">
      <c r="A1480" s="96">
        <v>41505</v>
      </c>
      <c r="B1480" s="95">
        <v>1851.46</v>
      </c>
      <c r="C1480" s="95">
        <v>-1.9980235766781096E-2</v>
      </c>
      <c r="D1480" s="95">
        <v>0.65127101137278931</v>
      </c>
      <c r="E1480" s="95">
        <v>4.5650418212726418</v>
      </c>
      <c r="F1480" s="95">
        <v>8.7469310559517019</v>
      </c>
    </row>
    <row r="1481" spans="1:6">
      <c r="A1481" s="96">
        <v>41506</v>
      </c>
      <c r="B1481" s="95">
        <v>1851.53</v>
      </c>
      <c r="C1481" s="95">
        <v>3.7808000172834255E-3</v>
      </c>
      <c r="D1481" s="95">
        <v>0.65507643464457477</v>
      </c>
      <c r="E1481" s="95">
        <v>4.5689952163918912</v>
      </c>
      <c r="F1481" s="95">
        <v>8.8725421017969541</v>
      </c>
    </row>
    <row r="1482" spans="1:6">
      <c r="A1482" s="96">
        <v>41507</v>
      </c>
      <c r="B1482" s="95">
        <v>1855.62</v>
      </c>
      <c r="C1482" s="95">
        <v>0.22089839214054496</v>
      </c>
      <c r="D1482" s="95">
        <v>0.87742188009654054</v>
      </c>
      <c r="E1482" s="95">
        <v>4.7999864455024355</v>
      </c>
      <c r="F1482" s="95">
        <v>9.1188145011907871</v>
      </c>
    </row>
    <row r="1483" spans="1:6">
      <c r="A1483" s="96">
        <v>41508</v>
      </c>
      <c r="B1483" s="95">
        <v>1858.08</v>
      </c>
      <c r="C1483" s="95">
        <v>0.13257024606330159</v>
      </c>
      <c r="D1483" s="95">
        <v>1.0111553265053086</v>
      </c>
      <c r="E1483" s="95">
        <v>4.9389200454075466</v>
      </c>
      <c r="F1483" s="95">
        <v>9.3335530109564182</v>
      </c>
    </row>
    <row r="1484" spans="1:6">
      <c r="A1484" s="96">
        <v>41509</v>
      </c>
      <c r="B1484" s="95">
        <v>1852.23</v>
      </c>
      <c r="C1484" s="95">
        <v>-0.31484112632393924</v>
      </c>
      <c r="D1484" s="95">
        <v>0.69313066736251816</v>
      </c>
      <c r="E1484" s="95">
        <v>4.6085291675844076</v>
      </c>
      <c r="F1484" s="95">
        <v>9.0579902142617463</v>
      </c>
    </row>
    <row r="1485" spans="1:6">
      <c r="A1485" s="96">
        <v>41512</v>
      </c>
      <c r="B1485" s="95">
        <v>1852.6</v>
      </c>
      <c r="C1485" s="95">
        <v>1.9975920916937007E-2</v>
      </c>
      <c r="D1485" s="95">
        <v>0.71324504751342221</v>
      </c>
      <c r="E1485" s="95">
        <v>4.6294256846433068</v>
      </c>
      <c r="F1485" s="95">
        <v>9.0001941599053836</v>
      </c>
    </row>
    <row r="1486" spans="1:6">
      <c r="A1486" s="96">
        <v>41513</v>
      </c>
      <c r="B1486" s="95">
        <v>1850.29</v>
      </c>
      <c r="C1486" s="95">
        <v>-0.12468962539133877</v>
      </c>
      <c r="D1486" s="95">
        <v>0.58766607954421346</v>
      </c>
      <c r="E1486" s="95">
        <v>4.4989636457080096</v>
      </c>
      <c r="F1486" s="95">
        <v>8.8284250583758208</v>
      </c>
    </row>
    <row r="1487" spans="1:6">
      <c r="A1487" s="96">
        <v>41514</v>
      </c>
      <c r="B1487" s="95">
        <v>1847.35</v>
      </c>
      <c r="C1487" s="95">
        <v>-0.15889401120905422</v>
      </c>
      <c r="D1487" s="95">
        <v>0.42783830212884677</v>
      </c>
      <c r="E1487" s="95">
        <v>4.3329210506994675</v>
      </c>
      <c r="F1487" s="95">
        <v>8.5692960494610837</v>
      </c>
    </row>
    <row r="1488" spans="1:6">
      <c r="A1488" s="96">
        <v>41515</v>
      </c>
      <c r="B1488" s="95">
        <v>1854.03</v>
      </c>
      <c r="C1488" s="95">
        <v>0.36159904728394476</v>
      </c>
      <c r="D1488" s="95">
        <v>0.79098440863722974</v>
      </c>
      <c r="E1488" s="95">
        <v>4.7101878992223067</v>
      </c>
      <c r="F1488" s="95">
        <v>8.8940444026782686</v>
      </c>
    </row>
    <row r="1489" spans="1:6">
      <c r="A1489" s="96">
        <v>41516</v>
      </c>
      <c r="B1489" s="95">
        <v>1856.93</v>
      </c>
      <c r="C1489" s="95">
        <v>0.15641602347320482</v>
      </c>
      <c r="D1489" s="95">
        <v>0.94863765846870951</v>
      </c>
      <c r="E1489" s="95">
        <v>4.8739714113055665</v>
      </c>
      <c r="F1489" s="95">
        <v>9.038755137991771</v>
      </c>
    </row>
    <row r="1490" spans="1:6">
      <c r="A1490" s="96">
        <v>41519</v>
      </c>
      <c r="B1490" s="95">
        <v>1857.54</v>
      </c>
      <c r="C1490" s="95">
        <v>3.2849918952249091E-2</v>
      </c>
      <c r="D1490" s="95">
        <v>3.2849918952249091E-2</v>
      </c>
      <c r="E1490" s="95">
        <v>4.9084224259161813</v>
      </c>
      <c r="F1490" s="95">
        <v>9.063046771333628</v>
      </c>
    </row>
    <row r="1491" spans="1:6">
      <c r="A1491" s="96">
        <v>41520</v>
      </c>
      <c r="B1491" s="95">
        <v>1856.4</v>
      </c>
      <c r="C1491" s="95">
        <v>-6.1371491327233407E-2</v>
      </c>
      <c r="D1491" s="95">
        <v>-2.854173286015449E-2</v>
      </c>
      <c r="E1491" s="95">
        <v>4.8440385625455384</v>
      </c>
      <c r="F1491" s="95">
        <v>8.8650797839587625</v>
      </c>
    </row>
    <row r="1492" spans="1:6">
      <c r="A1492" s="96">
        <v>41521</v>
      </c>
      <c r="B1492" s="95">
        <v>1856.28</v>
      </c>
      <c r="C1492" s="95">
        <v>-6.464124111194014E-3</v>
      </c>
      <c r="D1492" s="95">
        <v>-3.5004011998307494E-2</v>
      </c>
      <c r="E1492" s="95">
        <v>4.8372613137696696</v>
      </c>
      <c r="F1492" s="95">
        <v>8.7725671961888416</v>
      </c>
    </row>
    <row r="1493" spans="1:6">
      <c r="A1493" s="96">
        <v>41522</v>
      </c>
      <c r="B1493" s="95">
        <v>1854.04</v>
      </c>
      <c r="C1493" s="95">
        <v>-0.12067145042773397</v>
      </c>
      <c r="D1493" s="95">
        <v>-0.15563322257705625</v>
      </c>
      <c r="E1493" s="95">
        <v>4.7107526699536217</v>
      </c>
      <c r="F1493" s="95">
        <v>8.6139425893380093</v>
      </c>
    </row>
    <row r="1494" spans="1:6">
      <c r="A1494" s="96">
        <v>41523</v>
      </c>
      <c r="B1494" s="95">
        <v>1849.51</v>
      </c>
      <c r="C1494" s="95">
        <v>-0.24433129813812293</v>
      </c>
      <c r="D1494" s="95">
        <v>-0.39958426004211844</v>
      </c>
      <c r="E1494" s="95">
        <v>4.4549115286649288</v>
      </c>
      <c r="F1494" s="95">
        <v>8.2756198226151092</v>
      </c>
    </row>
    <row r="1495" spans="1:6">
      <c r="A1495" s="96">
        <v>41526</v>
      </c>
      <c r="B1495" s="95">
        <v>1849.62</v>
      </c>
      <c r="C1495" s="95">
        <v>5.9475212353499174E-3</v>
      </c>
      <c r="D1495" s="95">
        <v>-0.39366050416548282</v>
      </c>
      <c r="E1495" s="95">
        <v>4.4611240067094604</v>
      </c>
      <c r="F1495" s="95">
        <v>8.2820595380967532</v>
      </c>
    </row>
    <row r="1496" spans="1:6">
      <c r="A1496" s="96">
        <v>41527</v>
      </c>
      <c r="B1496" s="95">
        <v>1853.15</v>
      </c>
      <c r="C1496" s="95">
        <v>0.19085001243499544</v>
      </c>
      <c r="D1496" s="95">
        <v>-0.20356179285163645</v>
      </c>
      <c r="E1496" s="95">
        <v>4.6604880748660094</v>
      </c>
      <c r="F1496" s="95">
        <v>8.6419970218204476</v>
      </c>
    </row>
    <row r="1497" spans="1:6">
      <c r="A1497" s="96">
        <v>41528</v>
      </c>
      <c r="B1497" s="95">
        <v>1852.81</v>
      </c>
      <c r="C1497" s="95">
        <v>-1.8347138655805395E-2</v>
      </c>
      <c r="D1497" s="95">
        <v>-0.22187158374306071</v>
      </c>
      <c r="E1497" s="95">
        <v>4.6412858700010551</v>
      </c>
      <c r="F1497" s="95">
        <v>8.6985345019770612</v>
      </c>
    </row>
    <row r="1498" spans="1:6">
      <c r="A1498" s="96">
        <v>41529</v>
      </c>
      <c r="B1498" s="95">
        <v>1855.41</v>
      </c>
      <c r="C1498" s="95">
        <v>0.14032739460603239</v>
      </c>
      <c r="D1498" s="95">
        <v>-8.1855535749864039E-2</v>
      </c>
      <c r="E1498" s="95">
        <v>4.7881262601446872</v>
      </c>
      <c r="F1498" s="95">
        <v>8.8753403436297127</v>
      </c>
    </row>
    <row r="1499" spans="1:6">
      <c r="A1499" s="96">
        <v>41530</v>
      </c>
      <c r="B1499" s="95">
        <v>1855.75</v>
      </c>
      <c r="C1499" s="95">
        <v>1.8324790747059616E-2</v>
      </c>
      <c r="D1499" s="95">
        <v>-6.3545744858450881E-2</v>
      </c>
      <c r="E1499" s="95">
        <v>4.8073284650096193</v>
      </c>
      <c r="F1499" s="95">
        <v>8.745971286258424</v>
      </c>
    </row>
    <row r="1500" spans="1:6">
      <c r="A1500" s="96">
        <v>41533</v>
      </c>
      <c r="B1500" s="95">
        <v>1856.88</v>
      </c>
      <c r="C1500" s="95">
        <v>6.0891822713204924E-2</v>
      </c>
      <c r="D1500" s="95">
        <v>-2.6926163075535747E-3</v>
      </c>
      <c r="E1500" s="95">
        <v>4.8711475576489693</v>
      </c>
      <c r="F1500" s="95">
        <v>8.8294075241907688</v>
      </c>
    </row>
    <row r="1501" spans="1:6">
      <c r="A1501" s="96">
        <v>41534</v>
      </c>
      <c r="B1501" s="95">
        <v>1854.83</v>
      </c>
      <c r="C1501" s="95">
        <v>-0.11040024126492964</v>
      </c>
      <c r="D1501" s="95">
        <v>-0.11308988491758321</v>
      </c>
      <c r="E1501" s="95">
        <v>4.7553695577280397</v>
      </c>
      <c r="F1501" s="95">
        <v>8.648129382201164</v>
      </c>
    </row>
    <row r="1502" spans="1:6">
      <c r="A1502" s="96">
        <v>41535</v>
      </c>
      <c r="B1502" s="95">
        <v>1850.71</v>
      </c>
      <c r="C1502" s="95">
        <v>-0.22212278214175374</v>
      </c>
      <c r="D1502" s="95">
        <v>-0.33496146866064391</v>
      </c>
      <c r="E1502" s="95">
        <v>4.5226840164235282</v>
      </c>
      <c r="F1502" s="95">
        <v>8.3744217368390217</v>
      </c>
    </row>
    <row r="1503" spans="1:6">
      <c r="A1503" s="96">
        <v>41536</v>
      </c>
      <c r="B1503" s="95">
        <v>1849.25</v>
      </c>
      <c r="C1503" s="95">
        <v>-7.8888642737118264E-2</v>
      </c>
      <c r="D1503" s="95">
        <v>-0.413585864841437</v>
      </c>
      <c r="E1503" s="95">
        <v>4.4402274896505611</v>
      </c>
      <c r="F1503" s="95">
        <v>8.3453928673959066</v>
      </c>
    </row>
    <row r="1504" spans="1:6">
      <c r="A1504" s="96">
        <v>41537</v>
      </c>
      <c r="B1504" s="95">
        <v>1848.19</v>
      </c>
      <c r="C1504" s="95">
        <v>-5.7320535352167745E-2</v>
      </c>
      <c r="D1504" s="95">
        <v>-0.47066933056173488</v>
      </c>
      <c r="E1504" s="95">
        <v>4.3803617921304827</v>
      </c>
      <c r="F1504" s="95">
        <v>8.1306092837668764</v>
      </c>
    </row>
    <row r="1505" spans="1:6">
      <c r="A1505" s="96">
        <v>41540</v>
      </c>
      <c r="B1505" s="95">
        <v>1847.8</v>
      </c>
      <c r="C1505" s="95">
        <v>-2.1101726554095812E-2</v>
      </c>
      <c r="D1505" s="95">
        <v>-0.49167173776072381</v>
      </c>
      <c r="E1505" s="95">
        <v>4.3583357336089312</v>
      </c>
      <c r="F1505" s="95">
        <v>8.0174202788413584</v>
      </c>
    </row>
    <row r="1506" spans="1:6">
      <c r="A1506" s="96">
        <v>41541</v>
      </c>
      <c r="B1506" s="95">
        <v>1847.35</v>
      </c>
      <c r="C1506" s="95">
        <v>-2.4353284987554957E-2</v>
      </c>
      <c r="D1506" s="95">
        <v>-0.5159052845287726</v>
      </c>
      <c r="E1506" s="95">
        <v>4.3329210506994675</v>
      </c>
      <c r="F1506" s="95">
        <v>7.9097398273303865</v>
      </c>
    </row>
    <row r="1507" spans="1:6">
      <c r="A1507" s="96">
        <v>41542</v>
      </c>
      <c r="B1507" s="95">
        <v>1850.58</v>
      </c>
      <c r="C1507" s="95">
        <v>0.17484504831244418</v>
      </c>
      <c r="D1507" s="95">
        <v>-0.34196227106030319</v>
      </c>
      <c r="E1507" s="95">
        <v>4.5153419969163444</v>
      </c>
      <c r="F1507" s="95">
        <v>8.0056728979053471</v>
      </c>
    </row>
    <row r="1508" spans="1:6">
      <c r="A1508" s="96">
        <v>41543</v>
      </c>
      <c r="B1508" s="95">
        <v>1853.48</v>
      </c>
      <c r="C1508" s="95">
        <v>0.15670762679809158</v>
      </c>
      <c r="D1508" s="95">
        <v>-0.18579052522174067</v>
      </c>
      <c r="E1508" s="95">
        <v>4.6791255089996264</v>
      </c>
      <c r="F1508" s="95">
        <v>8.1869228703844286</v>
      </c>
    </row>
    <row r="1509" spans="1:6">
      <c r="A1509" s="96">
        <v>41544</v>
      </c>
      <c r="B1509" s="95">
        <v>1854.43</v>
      </c>
      <c r="C1509" s="95">
        <v>5.1254936659694827E-2</v>
      </c>
      <c r="D1509" s="95">
        <v>-0.13463081537806731</v>
      </c>
      <c r="E1509" s="95">
        <v>4.7327787284751732</v>
      </c>
      <c r="F1509" s="95">
        <v>8.1924842912235007</v>
      </c>
    </row>
    <row r="1510" spans="1:6">
      <c r="A1510" s="96">
        <v>41547</v>
      </c>
      <c r="B1510" s="95">
        <v>1850.02</v>
      </c>
      <c r="C1510" s="95">
        <v>-0.2378089224182145</v>
      </c>
      <c r="D1510" s="95">
        <v>-0.37211957370498761</v>
      </c>
      <c r="E1510" s="95">
        <v>4.4837148359623269</v>
      </c>
      <c r="F1510" s="95">
        <v>7.7905506580979056</v>
      </c>
    </row>
    <row r="1511" spans="1:6">
      <c r="A1511" s="96">
        <v>41548</v>
      </c>
      <c r="B1511" s="95">
        <v>1851.93</v>
      </c>
      <c r="C1511" s="95">
        <v>0.10324212711214642</v>
      </c>
      <c r="D1511" s="95">
        <v>0.10324212711214642</v>
      </c>
      <c r="E1511" s="95">
        <v>4.5915860456447577</v>
      </c>
      <c r="F1511" s="95">
        <v>7.7430127295152529</v>
      </c>
    </row>
    <row r="1512" spans="1:6">
      <c r="A1512" s="96">
        <v>41549</v>
      </c>
      <c r="B1512" s="95">
        <v>1847.24</v>
      </c>
      <c r="C1512" s="95">
        <v>-0.25324931287900032</v>
      </c>
      <c r="D1512" s="95">
        <v>-0.15026864574436694</v>
      </c>
      <c r="E1512" s="95">
        <v>4.3267085726549137</v>
      </c>
      <c r="F1512" s="95">
        <v>7.4120376561982226</v>
      </c>
    </row>
    <row r="1513" spans="1:6">
      <c r="A1513" s="96">
        <v>41550</v>
      </c>
      <c r="B1513" s="95">
        <v>1846.86</v>
      </c>
      <c r="C1513" s="95">
        <v>-2.0571230592669743E-2</v>
      </c>
      <c r="D1513" s="95">
        <v>-0.1708089642274202</v>
      </c>
      <c r="E1513" s="95">
        <v>4.3052472848646994</v>
      </c>
      <c r="F1513" s="95">
        <v>7.4105522728330042</v>
      </c>
    </row>
    <row r="1514" spans="1:6">
      <c r="A1514" s="96">
        <v>41551</v>
      </c>
      <c r="B1514" s="95">
        <v>1848.9</v>
      </c>
      <c r="C1514" s="95">
        <v>0.11045774991067514</v>
      </c>
      <c r="D1514" s="95">
        <v>-6.0539886055277492E-2</v>
      </c>
      <c r="E1514" s="95">
        <v>4.4204605140543141</v>
      </c>
      <c r="F1514" s="95">
        <v>7.4317257408483384</v>
      </c>
    </row>
    <row r="1515" spans="1:6">
      <c r="A1515" s="96">
        <v>41554</v>
      </c>
      <c r="B1515" s="95">
        <v>1848.64</v>
      </c>
      <c r="C1515" s="95">
        <v>-1.4062415490290192E-2</v>
      </c>
      <c r="D1515" s="95">
        <v>-7.4593788175258968E-2</v>
      </c>
      <c r="E1515" s="95">
        <v>4.4057764750399464</v>
      </c>
      <c r="F1515" s="95">
        <v>6.9492976650544991</v>
      </c>
    </row>
    <row r="1516" spans="1:6">
      <c r="A1516" s="96">
        <v>41555</v>
      </c>
      <c r="B1516" s="95">
        <v>1847.31</v>
      </c>
      <c r="C1516" s="95">
        <v>-7.1944781028221438E-2</v>
      </c>
      <c r="D1516" s="95">
        <v>-0.14648490286591764</v>
      </c>
      <c r="E1516" s="95">
        <v>4.3306619677741631</v>
      </c>
      <c r="F1516" s="95">
        <v>6.9008020554841787</v>
      </c>
    </row>
    <row r="1517" spans="1:6">
      <c r="A1517" s="96">
        <v>41556</v>
      </c>
      <c r="B1517" s="95">
        <v>1848.04</v>
      </c>
      <c r="C1517" s="95">
        <v>3.95169191960143E-2</v>
      </c>
      <c r="D1517" s="95">
        <v>-0.10702586999059571</v>
      </c>
      <c r="E1517" s="95">
        <v>4.3718902311606467</v>
      </c>
      <c r="F1517" s="95">
        <v>6.9721403805301119</v>
      </c>
    </row>
    <row r="1518" spans="1:6">
      <c r="A1518" s="96">
        <v>41557</v>
      </c>
      <c r="B1518" s="95">
        <v>1847.36</v>
      </c>
      <c r="C1518" s="95">
        <v>-3.6795740351946993E-2</v>
      </c>
      <c r="D1518" s="95">
        <v>-0.14378222938130625</v>
      </c>
      <c r="E1518" s="95">
        <v>4.3334858214307825</v>
      </c>
      <c r="F1518" s="95">
        <v>6.937112160785408</v>
      </c>
    </row>
    <row r="1519" spans="1:6">
      <c r="A1519" s="96">
        <v>41558</v>
      </c>
      <c r="B1519" s="95">
        <v>1848.94</v>
      </c>
      <c r="C1519" s="95">
        <v>8.5527455395806307E-2</v>
      </c>
      <c r="D1519" s="95">
        <v>-5.8377747267590596E-2</v>
      </c>
      <c r="E1519" s="95">
        <v>4.4227195969795963</v>
      </c>
      <c r="F1519" s="95">
        <v>6.8825583277452695</v>
      </c>
    </row>
    <row r="1520" spans="1:6">
      <c r="A1520" s="96">
        <v>41561</v>
      </c>
      <c r="B1520" s="95">
        <v>1849.97</v>
      </c>
      <c r="C1520" s="95">
        <v>5.570759462178998E-2</v>
      </c>
      <c r="D1520" s="95">
        <v>-2.7026734846113953E-3</v>
      </c>
      <c r="E1520" s="95">
        <v>4.4808909823057297</v>
      </c>
      <c r="F1520" s="95">
        <v>6.9421000300598834</v>
      </c>
    </row>
    <row r="1521" spans="1:6">
      <c r="A1521" s="96">
        <v>41562</v>
      </c>
      <c r="B1521" s="95">
        <v>1850.42</v>
      </c>
      <c r="C1521" s="95">
        <v>2.432471877922282E-2</v>
      </c>
      <c r="D1521" s="95">
        <v>2.1621387876891163E-2</v>
      </c>
      <c r="E1521" s="95">
        <v>4.5063056652151934</v>
      </c>
      <c r="F1521" s="95">
        <v>6.9402946258806164</v>
      </c>
    </row>
    <row r="1522" spans="1:6">
      <c r="A1522" s="96">
        <v>41563</v>
      </c>
      <c r="B1522" s="95">
        <v>1849.9</v>
      </c>
      <c r="C1522" s="95">
        <v>-2.8101728256291203E-2</v>
      </c>
      <c r="D1522" s="95">
        <v>-6.4864163630606875E-3</v>
      </c>
      <c r="E1522" s="95">
        <v>4.4769375871864803</v>
      </c>
      <c r="F1522" s="95">
        <v>6.8305979371917847</v>
      </c>
    </row>
    <row r="1523" spans="1:6">
      <c r="A1523" s="96">
        <v>41564</v>
      </c>
      <c r="B1523" s="95">
        <v>1849.2</v>
      </c>
      <c r="C1523" s="95">
        <v>-3.7839883236934213E-2</v>
      </c>
      <c r="D1523" s="95">
        <v>-4.4323845147620222E-2</v>
      </c>
      <c r="E1523" s="95">
        <v>4.4374036359939639</v>
      </c>
      <c r="F1523" s="95">
        <v>6.867934996185765</v>
      </c>
    </row>
    <row r="1524" spans="1:6">
      <c r="A1524" s="96">
        <v>41565</v>
      </c>
      <c r="B1524" s="95">
        <v>1853.82</v>
      </c>
      <c r="C1524" s="95">
        <v>0.24983776768332522</v>
      </c>
      <c r="D1524" s="95">
        <v>0.20540318483042164</v>
      </c>
      <c r="E1524" s="95">
        <v>4.6983277138645363</v>
      </c>
      <c r="F1524" s="95">
        <v>7.1374081094826458</v>
      </c>
    </row>
    <row r="1525" spans="1:6">
      <c r="A1525" s="96">
        <v>41568</v>
      </c>
      <c r="B1525" s="95">
        <v>1854.84</v>
      </c>
      <c r="C1525" s="95">
        <v>5.5021523125220462E-2</v>
      </c>
      <c r="D1525" s="95">
        <v>0.26053772391649854</v>
      </c>
      <c r="E1525" s="95">
        <v>4.7559343284593547</v>
      </c>
      <c r="F1525" s="95">
        <v>7.1969762643688151</v>
      </c>
    </row>
    <row r="1526" spans="1:6">
      <c r="A1526" s="96">
        <v>41569</v>
      </c>
      <c r="B1526" s="95">
        <v>1854.82</v>
      </c>
      <c r="C1526" s="95">
        <v>-1.0782601194692099E-3</v>
      </c>
      <c r="D1526" s="95">
        <v>0.25945665452264954</v>
      </c>
      <c r="E1526" s="95">
        <v>4.7548047869967025</v>
      </c>
      <c r="F1526" s="95">
        <v>7.1803346893491105</v>
      </c>
    </row>
    <row r="1527" spans="1:6">
      <c r="A1527" s="96">
        <v>41570</v>
      </c>
      <c r="B1527" s="95">
        <v>1852.43</v>
      </c>
      <c r="C1527" s="95">
        <v>-0.12885347365242383</v>
      </c>
      <c r="D1527" s="95">
        <v>0.13026886195826037</v>
      </c>
      <c r="E1527" s="95">
        <v>4.6198245822108408</v>
      </c>
      <c r="F1527" s="95">
        <v>7.0391364894459185</v>
      </c>
    </row>
    <row r="1528" spans="1:6">
      <c r="A1528" s="96">
        <v>41571</v>
      </c>
      <c r="B1528" s="95">
        <v>1855.25</v>
      </c>
      <c r="C1528" s="95">
        <v>0.15223247302191822</v>
      </c>
      <c r="D1528" s="95">
        <v>0.2826996464903031</v>
      </c>
      <c r="E1528" s="95">
        <v>4.7790899284435362</v>
      </c>
      <c r="F1528" s="95">
        <v>7.1445072016817379</v>
      </c>
    </row>
    <row r="1529" spans="1:6">
      <c r="A1529" s="96">
        <v>41572</v>
      </c>
      <c r="B1529" s="95">
        <v>1854</v>
      </c>
      <c r="C1529" s="95">
        <v>-6.7376364371374287E-2</v>
      </c>
      <c r="D1529" s="95">
        <v>0.21513280937504042</v>
      </c>
      <c r="E1529" s="95">
        <v>4.7084935870283395</v>
      </c>
      <c r="F1529" s="95">
        <v>7.004340197617509</v>
      </c>
    </row>
    <row r="1530" spans="1:6">
      <c r="A1530" s="96">
        <v>41575</v>
      </c>
      <c r="B1530" s="95">
        <v>1853.74</v>
      </c>
      <c r="C1530" s="95">
        <v>-1.4023732470336281E-2</v>
      </c>
      <c r="D1530" s="95">
        <v>0.20107890725504785</v>
      </c>
      <c r="E1530" s="95">
        <v>4.6938095480139719</v>
      </c>
      <c r="F1530" s="95">
        <v>6.9559999538420625</v>
      </c>
    </row>
    <row r="1531" spans="1:6">
      <c r="A1531" s="96">
        <v>41576</v>
      </c>
      <c r="B1531" s="95">
        <v>1855.83</v>
      </c>
      <c r="C1531" s="95">
        <v>0.11274504515195183</v>
      </c>
      <c r="D1531" s="95">
        <v>0.31405065891179085</v>
      </c>
      <c r="E1531" s="95">
        <v>4.8118466308601837</v>
      </c>
      <c r="F1531" s="95">
        <v>7.0321241132706547</v>
      </c>
    </row>
    <row r="1532" spans="1:6">
      <c r="A1532" s="96">
        <v>41577</v>
      </c>
      <c r="B1532" s="95">
        <v>1857.53</v>
      </c>
      <c r="C1532" s="95">
        <v>9.16032179671733E-2</v>
      </c>
      <c r="D1532" s="95">
        <v>0.40594155738857829</v>
      </c>
      <c r="E1532" s="95">
        <v>4.9078576551848663</v>
      </c>
      <c r="F1532" s="95">
        <v>7.0678017879890032</v>
      </c>
    </row>
    <row r="1533" spans="1:6">
      <c r="A1533" s="96">
        <v>41578</v>
      </c>
      <c r="B1533" s="95">
        <v>1863.44</v>
      </c>
      <c r="C1533" s="95">
        <v>0.3181644441812459</v>
      </c>
      <c r="D1533" s="95">
        <v>0.72539756326959193</v>
      </c>
      <c r="E1533" s="95">
        <v>5.2416371573959619</v>
      </c>
      <c r="F1533" s="95">
        <v>7.3311215556169929</v>
      </c>
    </row>
    <row r="1534" spans="1:6">
      <c r="A1534" s="96">
        <v>41579</v>
      </c>
      <c r="B1534" s="95">
        <v>1867.2</v>
      </c>
      <c r="C1534" s="95">
        <v>0.20177735800455121</v>
      </c>
      <c r="D1534" s="95">
        <v>0.20177735800455121</v>
      </c>
      <c r="E1534" s="95">
        <v>5.4539909523728891</v>
      </c>
      <c r="F1534" s="95">
        <v>7.4350682976789262</v>
      </c>
    </row>
    <row r="1535" spans="1:6">
      <c r="A1535" s="96">
        <v>41582</v>
      </c>
      <c r="B1535" s="95">
        <v>1866.96</v>
      </c>
      <c r="C1535" s="95">
        <v>-1.2853470437013126E-2</v>
      </c>
      <c r="D1535" s="95">
        <v>0.18889795217447158</v>
      </c>
      <c r="E1535" s="95">
        <v>5.4404364548211515</v>
      </c>
      <c r="F1535" s="95">
        <v>7.4212591629362779</v>
      </c>
    </row>
    <row r="1536" spans="1:6">
      <c r="A1536" s="96">
        <v>41583</v>
      </c>
      <c r="B1536" s="95">
        <v>1871.01</v>
      </c>
      <c r="C1536" s="95">
        <v>0.21693019668338476</v>
      </c>
      <c r="D1536" s="95">
        <v>0.4062379255570292</v>
      </c>
      <c r="E1536" s="95">
        <v>5.6691686010064135</v>
      </c>
      <c r="F1536" s="95">
        <v>7.540435217436281</v>
      </c>
    </row>
    <row r="1537" spans="1:6">
      <c r="A1537" s="96">
        <v>41584</v>
      </c>
      <c r="B1537" s="95">
        <v>1870.92</v>
      </c>
      <c r="C1537" s="95">
        <v>-4.81023618259524E-3</v>
      </c>
      <c r="D1537" s="95">
        <v>0.40140814837075212</v>
      </c>
      <c r="E1537" s="95">
        <v>5.6640856644245341</v>
      </c>
      <c r="F1537" s="95">
        <v>7.4944842801985656</v>
      </c>
    </row>
    <row r="1538" spans="1:6">
      <c r="A1538" s="96">
        <v>41585</v>
      </c>
      <c r="B1538" s="95">
        <v>1870.35</v>
      </c>
      <c r="C1538" s="95">
        <v>-3.0466294657183202E-2</v>
      </c>
      <c r="D1538" s="95">
        <v>0.37081955952431578</v>
      </c>
      <c r="E1538" s="95">
        <v>5.6318937327391794</v>
      </c>
      <c r="F1538" s="95">
        <v>7.4172984148862753</v>
      </c>
    </row>
    <row r="1539" spans="1:6">
      <c r="A1539" s="96">
        <v>41586</v>
      </c>
      <c r="B1539" s="95">
        <v>1871.51</v>
      </c>
      <c r="C1539" s="95">
        <v>6.2020477450741573E-2</v>
      </c>
      <c r="D1539" s="95">
        <v>0.43307002103636361</v>
      </c>
      <c r="E1539" s="95">
        <v>5.6974071375724966</v>
      </c>
      <c r="F1539" s="95">
        <v>7.524058487259766</v>
      </c>
    </row>
    <row r="1540" spans="1:6">
      <c r="A1540" s="96">
        <v>41589</v>
      </c>
      <c r="B1540" s="95">
        <v>1875.78</v>
      </c>
      <c r="C1540" s="95">
        <v>0.22815801144531189</v>
      </c>
      <c r="D1540" s="95">
        <v>0.6622161164298257</v>
      </c>
      <c r="E1540" s="95">
        <v>5.9385642398468219</v>
      </c>
      <c r="F1540" s="95">
        <v>7.8288562247426086</v>
      </c>
    </row>
    <row r="1541" spans="1:6">
      <c r="A1541" s="96">
        <v>41590</v>
      </c>
      <c r="B1541" s="95">
        <v>1875.65</v>
      </c>
      <c r="C1541" s="95">
        <v>-6.9304502660183509E-3</v>
      </c>
      <c r="D1541" s="95">
        <v>0.65523977160519831</v>
      </c>
      <c r="E1541" s="95">
        <v>5.9312222203396603</v>
      </c>
      <c r="F1541" s="95">
        <v>7.9554284201377889</v>
      </c>
    </row>
    <row r="1542" spans="1:6">
      <c r="A1542" s="96">
        <v>41591</v>
      </c>
      <c r="B1542" s="95">
        <v>1877.34</v>
      </c>
      <c r="C1542" s="95">
        <v>9.0102097939381842E-2</v>
      </c>
      <c r="D1542" s="95">
        <v>0.74593225432533217</v>
      </c>
      <c r="E1542" s="95">
        <v>6.0266684739330056</v>
      </c>
      <c r="F1542" s="95">
        <v>8.0962498488538657</v>
      </c>
    </row>
    <row r="1543" spans="1:6">
      <c r="A1543" s="96">
        <v>41592</v>
      </c>
      <c r="B1543" s="95">
        <v>1880.6</v>
      </c>
      <c r="C1543" s="95">
        <v>0.17364995152715501</v>
      </c>
      <c r="D1543" s="95">
        <v>0.92087751685054897</v>
      </c>
      <c r="E1543" s="95">
        <v>6.2107837323438497</v>
      </c>
      <c r="F1543" s="95">
        <v>8.4732075907019588</v>
      </c>
    </row>
    <row r="1544" spans="1:6">
      <c r="A1544" s="96">
        <v>41596</v>
      </c>
      <c r="B1544" s="95">
        <v>1877.87</v>
      </c>
      <c r="C1544" s="95">
        <v>-0.14516643624374881</v>
      </c>
      <c r="D1544" s="95">
        <v>0.7743742755334182</v>
      </c>
      <c r="E1544" s="95">
        <v>6.0566013226930338</v>
      </c>
      <c r="F1544" s="95">
        <v>8.1516762366600872</v>
      </c>
    </row>
    <row r="1545" spans="1:6">
      <c r="A1545" s="96">
        <v>41597</v>
      </c>
      <c r="B1545" s="95">
        <v>1876.68</v>
      </c>
      <c r="C1545" s="95">
        <v>-6.3369668826906977E-2</v>
      </c>
      <c r="D1545" s="95">
        <v>0.71051388829261874</v>
      </c>
      <c r="E1545" s="95">
        <v>5.9893936056657715</v>
      </c>
      <c r="F1545" s="95">
        <v>7.9209173404487743</v>
      </c>
    </row>
    <row r="1546" spans="1:6">
      <c r="A1546" s="96">
        <v>41598</v>
      </c>
      <c r="B1546" s="95">
        <v>1876.68</v>
      </c>
      <c r="C1546" s="95">
        <v>0</v>
      </c>
      <c r="D1546" s="95">
        <v>0.71051388829261874</v>
      </c>
      <c r="E1546" s="95">
        <v>5.9893936056657715</v>
      </c>
      <c r="F1546" s="95">
        <v>7.8626112145665283</v>
      </c>
    </row>
    <row r="1547" spans="1:6">
      <c r="A1547" s="96">
        <v>41599</v>
      </c>
      <c r="B1547" s="95">
        <v>1881.45</v>
      </c>
      <c r="C1547" s="95">
        <v>0.25417226165356244</v>
      </c>
      <c r="D1547" s="95">
        <v>0.96649207916541524</v>
      </c>
      <c r="E1547" s="95">
        <v>6.2587892445061799</v>
      </c>
      <c r="F1547" s="95">
        <v>8.1317961332444391</v>
      </c>
    </row>
    <row r="1548" spans="1:6">
      <c r="A1548" s="96">
        <v>41600</v>
      </c>
      <c r="B1548" s="95">
        <v>1881.41</v>
      </c>
      <c r="C1548" s="95">
        <v>-2.1260198251327189E-3</v>
      </c>
      <c r="D1548" s="95">
        <v>0.96434551152706494</v>
      </c>
      <c r="E1548" s="95">
        <v>6.2565301615808977</v>
      </c>
      <c r="F1548" s="95">
        <v>8.0860133512575594</v>
      </c>
    </row>
    <row r="1549" spans="1:6">
      <c r="A1549" s="96">
        <v>41603</v>
      </c>
      <c r="B1549" s="95">
        <v>1880.57</v>
      </c>
      <c r="C1549" s="95">
        <v>-4.4647365539685069E-2</v>
      </c>
      <c r="D1549" s="95">
        <v>0.91926759112179735</v>
      </c>
      <c r="E1549" s="95">
        <v>6.2090894201498825</v>
      </c>
      <c r="F1549" s="95">
        <v>7.920576167111415</v>
      </c>
    </row>
    <row r="1550" spans="1:6">
      <c r="A1550" s="96">
        <v>41604</v>
      </c>
      <c r="B1550" s="95">
        <v>1883.17</v>
      </c>
      <c r="C1550" s="95">
        <v>0.13825595431173898</v>
      </c>
      <c r="D1550" s="95">
        <v>1.0587944876143007</v>
      </c>
      <c r="E1550" s="95">
        <v>6.3559298102935147</v>
      </c>
      <c r="F1550" s="95">
        <v>8.1318365823548113</v>
      </c>
    </row>
    <row r="1551" spans="1:6">
      <c r="A1551" s="96">
        <v>41605</v>
      </c>
      <c r="B1551" s="95">
        <v>1888.28</v>
      </c>
      <c r="C1551" s="95">
        <v>0.27135096672099568</v>
      </c>
      <c r="D1551" s="95">
        <v>1.3330185034130304</v>
      </c>
      <c r="E1551" s="95">
        <v>6.6445276539988551</v>
      </c>
      <c r="F1551" s="95">
        <v>8.3133048441219604</v>
      </c>
    </row>
    <row r="1552" spans="1:6">
      <c r="A1552" s="96">
        <v>41606</v>
      </c>
      <c r="B1552" s="95">
        <v>1894.61</v>
      </c>
      <c r="C1552" s="95">
        <v>0.33522570805177843</v>
      </c>
      <c r="D1552" s="95">
        <v>1.6727128321813334</v>
      </c>
      <c r="E1552" s="95">
        <v>7.0020275269254251</v>
      </c>
      <c r="F1552" s="95">
        <v>8.647731117495594</v>
      </c>
    </row>
    <row r="1553" spans="1:6">
      <c r="A1553" s="96">
        <v>41607</v>
      </c>
      <c r="B1553" s="95">
        <v>1896</v>
      </c>
      <c r="C1553" s="95">
        <v>7.3366022558740696E-2</v>
      </c>
      <c r="D1553" s="95">
        <v>1.7473060576138622</v>
      </c>
      <c r="E1553" s="95">
        <v>7.0805306585791428</v>
      </c>
      <c r="F1553" s="95">
        <v>8.6838137929848394</v>
      </c>
    </row>
    <row r="1554" spans="1:6">
      <c r="A1554" s="96">
        <v>41610</v>
      </c>
      <c r="B1554" s="95">
        <v>1899.44</v>
      </c>
      <c r="C1554" s="95">
        <v>0.18143459915611615</v>
      </c>
      <c r="D1554" s="95">
        <v>0.18143459915611615</v>
      </c>
      <c r="E1554" s="95">
        <v>7.2748117901537901</v>
      </c>
      <c r="F1554" s="95">
        <v>8.715236639823253</v>
      </c>
    </row>
    <row r="1555" spans="1:6">
      <c r="A1555" s="96">
        <v>41611</v>
      </c>
      <c r="B1555" s="95">
        <v>1900.02</v>
      </c>
      <c r="C1555" s="95">
        <v>3.0535315671986751E-2</v>
      </c>
      <c r="D1555" s="95">
        <v>0.21202531645569955</v>
      </c>
      <c r="E1555" s="95">
        <v>7.3075684925704376</v>
      </c>
      <c r="F1555" s="95">
        <v>8.6762796497228845</v>
      </c>
    </row>
    <row r="1556" spans="1:6">
      <c r="A1556" s="96">
        <v>41612</v>
      </c>
      <c r="B1556" s="95">
        <v>1900.43</v>
      </c>
      <c r="C1556" s="95">
        <v>2.1578720223991432E-2</v>
      </c>
      <c r="D1556" s="95">
        <v>0.23364978902953304</v>
      </c>
      <c r="E1556" s="95">
        <v>7.3307240925546191</v>
      </c>
      <c r="F1556" s="95">
        <v>8.5234443257936157</v>
      </c>
    </row>
    <row r="1557" spans="1:6">
      <c r="A1557" s="96">
        <v>41613</v>
      </c>
      <c r="B1557" s="95">
        <v>1896.83</v>
      </c>
      <c r="C1557" s="95">
        <v>-0.18943081302653653</v>
      </c>
      <c r="D1557" s="95">
        <v>4.377637130801304E-2</v>
      </c>
      <c r="E1557" s="95">
        <v>7.1274066292788429</v>
      </c>
      <c r="F1557" s="95">
        <v>8.2399867612400932</v>
      </c>
    </row>
    <row r="1558" spans="1:6">
      <c r="A1558" s="96">
        <v>41614</v>
      </c>
      <c r="B1558" s="95">
        <v>1895.67</v>
      </c>
      <c r="C1558" s="95">
        <v>-6.115466330666175E-2</v>
      </c>
      <c r="D1558" s="95">
        <v>-1.7405063291131562E-2</v>
      </c>
      <c r="E1558" s="95">
        <v>7.0618932244455257</v>
      </c>
      <c r="F1558" s="95">
        <v>7.7483161394833466</v>
      </c>
    </row>
    <row r="1559" spans="1:6">
      <c r="A1559" s="96">
        <v>41617</v>
      </c>
      <c r="B1559" s="95">
        <v>1896.27</v>
      </c>
      <c r="C1559" s="95">
        <v>3.1651078510486208E-2</v>
      </c>
      <c r="D1559" s="95">
        <v>1.4240506329121772E-2</v>
      </c>
      <c r="E1559" s="95">
        <v>7.0957794683248254</v>
      </c>
      <c r="F1559" s="95">
        <v>7.7958991092187624</v>
      </c>
    </row>
    <row r="1560" spans="1:6">
      <c r="A1560" s="96">
        <v>41618</v>
      </c>
      <c r="B1560" s="95">
        <v>1894.75</v>
      </c>
      <c r="C1560" s="95">
        <v>-8.0157361557164908E-2</v>
      </c>
      <c r="D1560" s="95">
        <v>-6.5928270042192594E-2</v>
      </c>
      <c r="E1560" s="95">
        <v>7.0099343171639461</v>
      </c>
      <c r="F1560" s="95">
        <v>7.7217399214295046</v>
      </c>
    </row>
    <row r="1561" spans="1:6">
      <c r="A1561" s="96">
        <v>41619</v>
      </c>
      <c r="B1561" s="95">
        <v>1896.77</v>
      </c>
      <c r="C1561" s="95">
        <v>0.10661037076131752</v>
      </c>
      <c r="D1561" s="95">
        <v>4.0611814345981045E-2</v>
      </c>
      <c r="E1561" s="95">
        <v>7.1240180048909085</v>
      </c>
      <c r="F1561" s="95">
        <v>7.8629513790162031</v>
      </c>
    </row>
    <row r="1562" spans="1:6">
      <c r="A1562" s="96">
        <v>41620</v>
      </c>
      <c r="B1562" s="95">
        <v>1898.43</v>
      </c>
      <c r="C1562" s="95">
        <v>8.7517200293141251E-2</v>
      </c>
      <c r="D1562" s="95">
        <v>0.12816455696202933</v>
      </c>
      <c r="E1562" s="95">
        <v>7.2177699462903089</v>
      </c>
      <c r="F1562" s="95">
        <v>7.8524721482095883</v>
      </c>
    </row>
    <row r="1563" spans="1:6">
      <c r="A1563" s="96">
        <v>41621</v>
      </c>
      <c r="B1563" s="95">
        <v>1898.72</v>
      </c>
      <c r="C1563" s="95">
        <v>1.5275780513368531E-2</v>
      </c>
      <c r="D1563" s="95">
        <v>0.14345991561182103</v>
      </c>
      <c r="E1563" s="95">
        <v>7.2341482974986215</v>
      </c>
      <c r="F1563" s="95">
        <v>7.8615941329182704</v>
      </c>
    </row>
    <row r="1564" spans="1:6">
      <c r="A1564" s="96">
        <v>41624</v>
      </c>
      <c r="B1564" s="95">
        <v>1898.18</v>
      </c>
      <c r="C1564" s="95">
        <v>-2.8440212353586514E-2</v>
      </c>
      <c r="D1564" s="95">
        <v>0.11497890295359969</v>
      </c>
      <c r="E1564" s="95">
        <v>7.2036506780072562</v>
      </c>
      <c r="F1564" s="95">
        <v>7.7758157651186988</v>
      </c>
    </row>
    <row r="1565" spans="1:6">
      <c r="A1565" s="96">
        <v>41625</v>
      </c>
      <c r="B1565" s="95">
        <v>1897.06</v>
      </c>
      <c r="C1565" s="95">
        <v>-5.9003887934760968E-2</v>
      </c>
      <c r="D1565" s="95">
        <v>5.5907172995772747E-2</v>
      </c>
      <c r="E1565" s="95">
        <v>7.1403963560992212</v>
      </c>
      <c r="F1565" s="95">
        <v>7.5924886143864168</v>
      </c>
    </row>
    <row r="1566" spans="1:6">
      <c r="A1566" s="96">
        <v>41626</v>
      </c>
      <c r="B1566" s="95">
        <v>1902.56</v>
      </c>
      <c r="C1566" s="95">
        <v>0.28992230082338644</v>
      </c>
      <c r="D1566" s="95">
        <v>0.3459915611814246</v>
      </c>
      <c r="E1566" s="95">
        <v>7.4510202583261131</v>
      </c>
      <c r="F1566" s="95">
        <v>7.807205430705233</v>
      </c>
    </row>
    <row r="1567" spans="1:6">
      <c r="A1567" s="96">
        <v>41627</v>
      </c>
      <c r="B1567" s="95">
        <v>1906.01</v>
      </c>
      <c r="C1567" s="95">
        <v>0.18133462282399204</v>
      </c>
      <c r="D1567" s="95">
        <v>0.52795358649788682</v>
      </c>
      <c r="E1567" s="95">
        <v>7.6458661606320755</v>
      </c>
      <c r="F1567" s="95">
        <v>7.94948036134</v>
      </c>
    </row>
    <row r="1568" spans="1:6">
      <c r="A1568" s="96">
        <v>41628</v>
      </c>
      <c r="B1568" s="95">
        <v>1909.57</v>
      </c>
      <c r="C1568" s="95">
        <v>0.18677761396843628</v>
      </c>
      <c r="D1568" s="95">
        <v>0.71571729957804475</v>
      </c>
      <c r="E1568" s="95">
        <v>7.8469245409825694</v>
      </c>
      <c r="F1568" s="95">
        <v>8.1235490629069762</v>
      </c>
    </row>
    <row r="1569" spans="1:6">
      <c r="A1569" s="96">
        <v>41631</v>
      </c>
      <c r="B1569" s="95">
        <v>1909.87</v>
      </c>
      <c r="C1569" s="95">
        <v>1.5710343166253082E-2</v>
      </c>
      <c r="D1569" s="95">
        <v>0.73154008438818252</v>
      </c>
      <c r="E1569" s="95">
        <v>7.8638676629222193</v>
      </c>
      <c r="F1569" s="95">
        <v>8.1503335334156333</v>
      </c>
    </row>
    <row r="1570" spans="1:6">
      <c r="A1570" s="96">
        <v>41632</v>
      </c>
      <c r="B1570" s="95">
        <v>1910.52</v>
      </c>
      <c r="C1570" s="95">
        <v>3.4033730044447097E-2</v>
      </c>
      <c r="D1570" s="95">
        <v>0.76582278481012178</v>
      </c>
      <c r="E1570" s="95">
        <v>7.9005777604581384</v>
      </c>
      <c r="F1570" s="95">
        <v>8.1920424042676068</v>
      </c>
    </row>
    <row r="1571" spans="1:6">
      <c r="A1571" s="96">
        <v>41634</v>
      </c>
      <c r="B1571" s="95">
        <v>1911.54</v>
      </c>
      <c r="C1571" s="95">
        <v>5.3388606243331971E-2</v>
      </c>
      <c r="D1571" s="95">
        <v>0.81962025316455467</v>
      </c>
      <c r="E1571" s="95">
        <v>7.9581843750529346</v>
      </c>
      <c r="F1571" s="95">
        <v>8.2449007327542123</v>
      </c>
    </row>
    <row r="1572" spans="1:6">
      <c r="A1572" s="96">
        <v>41635</v>
      </c>
      <c r="B1572" s="95">
        <v>1911.64</v>
      </c>
      <c r="C1572" s="95">
        <v>5.2313841196083288E-3</v>
      </c>
      <c r="D1572" s="95">
        <v>0.82489451476794873</v>
      </c>
      <c r="E1572" s="95">
        <v>7.9638320823661735</v>
      </c>
      <c r="F1572" s="95">
        <v>8.1421726414400588</v>
      </c>
    </row>
    <row r="1573" spans="1:6">
      <c r="A1573" s="96">
        <v>41638</v>
      </c>
      <c r="B1573" s="95">
        <v>1916.9</v>
      </c>
      <c r="C1573" s="95">
        <v>0.27515641020274817</v>
      </c>
      <c r="D1573" s="95">
        <v>1.1023206751054948</v>
      </c>
      <c r="E1573" s="95">
        <v>8.2609014870413269</v>
      </c>
      <c r="F1573" s="95">
        <v>8.3857762398294788</v>
      </c>
    </row>
    <row r="1574" spans="1:6">
      <c r="A1574" s="96">
        <v>41639</v>
      </c>
      <c r="B1574" s="95">
        <v>1917.9</v>
      </c>
      <c r="C1574" s="95">
        <v>5.2167562209826102E-2</v>
      </c>
      <c r="D1574" s="95">
        <v>1.1550632911392356</v>
      </c>
      <c r="E1574" s="95">
        <v>8.3173785601734949</v>
      </c>
      <c r="F1574" s="95">
        <v>8.3173785601734949</v>
      </c>
    </row>
    <row r="1575" spans="1:6">
      <c r="A1575" s="96">
        <v>41641</v>
      </c>
      <c r="B1575" s="95">
        <v>1920.42</v>
      </c>
      <c r="C1575" s="95">
        <v>0.13139371187236293</v>
      </c>
      <c r="D1575" s="95">
        <v>0.13139371187236293</v>
      </c>
      <c r="E1575" s="95">
        <v>0.13139371187236293</v>
      </c>
      <c r="F1575" s="95">
        <v>8.1116684399858308</v>
      </c>
    </row>
    <row r="1576" spans="1:6">
      <c r="A1576" s="96">
        <v>41642</v>
      </c>
      <c r="B1576" s="95">
        <v>1917.24</v>
      </c>
      <c r="C1576" s="95">
        <v>-0.16558877745493916</v>
      </c>
      <c r="D1576" s="95">
        <v>-3.441263882372203E-2</v>
      </c>
      <c r="E1576" s="95">
        <v>-3.441263882372203E-2</v>
      </c>
      <c r="F1576" s="95">
        <v>7.7973191795609909</v>
      </c>
    </row>
    <row r="1577" spans="1:6">
      <c r="A1577" s="96">
        <v>41645</v>
      </c>
      <c r="B1577" s="95">
        <v>1916.85</v>
      </c>
      <c r="C1577" s="95">
        <v>-2.034174125306043E-2</v>
      </c>
      <c r="D1577" s="95">
        <v>-5.4747379946828989E-2</v>
      </c>
      <c r="E1577" s="95">
        <v>-5.4747379946828989E-2</v>
      </c>
      <c r="F1577" s="95">
        <v>7.7493409181614181</v>
      </c>
    </row>
    <row r="1578" spans="1:6">
      <c r="A1578" s="96">
        <v>41646</v>
      </c>
      <c r="B1578" s="95">
        <v>1915.77</v>
      </c>
      <c r="C1578" s="95">
        <v>-5.6342436810385976E-2</v>
      </c>
      <c r="D1578" s="95">
        <v>-0.11105897074926707</v>
      </c>
      <c r="E1578" s="95">
        <v>-0.11105897074926707</v>
      </c>
      <c r="F1578" s="95">
        <v>7.7643524924904561</v>
      </c>
    </row>
    <row r="1579" spans="1:6">
      <c r="A1579" s="96">
        <v>41647</v>
      </c>
      <c r="B1579" s="95">
        <v>1921.67</v>
      </c>
      <c r="C1579" s="95">
        <v>0.30797016343298012</v>
      </c>
      <c r="D1579" s="95">
        <v>0.19656916418999693</v>
      </c>
      <c r="E1579" s="95">
        <v>0.19656916418999693</v>
      </c>
      <c r="F1579" s="95">
        <v>8.1455093897902628</v>
      </c>
    </row>
    <row r="1580" spans="1:6">
      <c r="A1580" s="96">
        <v>41648</v>
      </c>
      <c r="B1580" s="95">
        <v>1921.65</v>
      </c>
      <c r="C1580" s="95">
        <v>-1.0407614210561356E-3</v>
      </c>
      <c r="D1580" s="95">
        <v>0.1955263569529242</v>
      </c>
      <c r="E1580" s="95">
        <v>0.1955263569529242</v>
      </c>
      <c r="F1580" s="95">
        <v>7.9608977780274648</v>
      </c>
    </row>
    <row r="1581" spans="1:6">
      <c r="A1581" s="96">
        <v>41649</v>
      </c>
      <c r="B1581" s="95">
        <v>1917.9</v>
      </c>
      <c r="C1581" s="95">
        <v>-0.19514479743969471</v>
      </c>
      <c r="D1581" s="95">
        <v>0</v>
      </c>
      <c r="E1581" s="95">
        <v>0</v>
      </c>
      <c r="F1581" s="95">
        <v>7.6776240069617918</v>
      </c>
    </row>
    <row r="1582" spans="1:6">
      <c r="A1582" s="96">
        <v>41652</v>
      </c>
      <c r="B1582" s="95">
        <v>1913.31</v>
      </c>
      <c r="C1582" s="95">
        <v>-0.23932426091037851</v>
      </c>
      <c r="D1582" s="95">
        <v>-0.23932426091037851</v>
      </c>
      <c r="E1582" s="95">
        <v>-0.23932426091037851</v>
      </c>
      <c r="F1582" s="95">
        <v>7.4060559790724012</v>
      </c>
    </row>
    <row r="1583" spans="1:6">
      <c r="A1583" s="96">
        <v>41653</v>
      </c>
      <c r="B1583" s="95">
        <v>1917.3</v>
      </c>
      <c r="C1583" s="95">
        <v>0.20853912852596412</v>
      </c>
      <c r="D1583" s="95">
        <v>-3.1284217112470536E-2</v>
      </c>
      <c r="E1583" s="95">
        <v>-3.1284217112470536E-2</v>
      </c>
      <c r="F1583" s="95">
        <v>7.6215815707934675</v>
      </c>
    </row>
    <row r="1584" spans="1:6">
      <c r="A1584" s="96">
        <v>41654</v>
      </c>
      <c r="B1584" s="95">
        <v>1918.53</v>
      </c>
      <c r="C1584" s="95">
        <v>6.415271475512796E-2</v>
      </c>
      <c r="D1584" s="95">
        <v>3.2848427968090732E-2</v>
      </c>
      <c r="E1584" s="95">
        <v>3.2848427968090732E-2</v>
      </c>
      <c r="F1584" s="95">
        <v>7.6127012973900676</v>
      </c>
    </row>
    <row r="1585" spans="1:6">
      <c r="A1585" s="96">
        <v>41655</v>
      </c>
      <c r="B1585" s="95">
        <v>1919.16</v>
      </c>
      <c r="C1585" s="95">
        <v>3.283764131913891E-2</v>
      </c>
      <c r="D1585" s="95">
        <v>6.5696855936181464E-2</v>
      </c>
      <c r="E1585" s="95">
        <v>6.5696855936181464E-2</v>
      </c>
      <c r="F1585" s="95">
        <v>7.6082019882588448</v>
      </c>
    </row>
    <row r="1586" spans="1:6">
      <c r="A1586" s="96">
        <v>41656</v>
      </c>
      <c r="B1586" s="95">
        <v>1915.35</v>
      </c>
      <c r="C1586" s="95">
        <v>-0.19852435440506078</v>
      </c>
      <c r="D1586" s="95">
        <v>-0.13295792272799423</v>
      </c>
      <c r="E1586" s="95">
        <v>-0.13295792272799423</v>
      </c>
      <c r="F1586" s="95">
        <v>7.2983132314138999</v>
      </c>
    </row>
    <row r="1587" spans="1:6">
      <c r="A1587" s="96">
        <v>41659</v>
      </c>
      <c r="B1587" s="95">
        <v>1913.31</v>
      </c>
      <c r="C1587" s="95">
        <v>-0.10650794893883875</v>
      </c>
      <c r="D1587" s="95">
        <v>-0.23932426091037851</v>
      </c>
      <c r="E1587" s="95">
        <v>-0.23932426091037851</v>
      </c>
      <c r="F1587" s="95">
        <v>7.1684226445531074</v>
      </c>
    </row>
    <row r="1588" spans="1:6">
      <c r="A1588" s="96">
        <v>41660</v>
      </c>
      <c r="B1588" s="95">
        <v>1918.11</v>
      </c>
      <c r="C1588" s="95">
        <v>0.25087413958009286</v>
      </c>
      <c r="D1588" s="95">
        <v>1.0949475989363577E-2</v>
      </c>
      <c r="E1588" s="95">
        <v>1.0949475989363577E-2</v>
      </c>
      <c r="F1588" s="95">
        <v>7.3374781056413152</v>
      </c>
    </row>
    <row r="1589" spans="1:6">
      <c r="A1589" s="96">
        <v>41661</v>
      </c>
      <c r="B1589" s="95">
        <v>1921.66</v>
      </c>
      <c r="C1589" s="95">
        <v>0.18507801950879976</v>
      </c>
      <c r="D1589" s="95">
        <v>0.19604776057144946</v>
      </c>
      <c r="E1589" s="95">
        <v>0.19604776057144946</v>
      </c>
      <c r="F1589" s="95">
        <v>7.5048531197028368</v>
      </c>
    </row>
    <row r="1590" spans="1:6">
      <c r="A1590" s="96">
        <v>41662</v>
      </c>
      <c r="B1590" s="95">
        <v>1922.5</v>
      </c>
      <c r="C1590" s="95">
        <v>4.371220715422286E-2</v>
      </c>
      <c r="D1590" s="95">
        <v>0.23984566452890377</v>
      </c>
      <c r="E1590" s="95">
        <v>0.23984566452890377</v>
      </c>
      <c r="F1590" s="95">
        <v>7.5103455989262935</v>
      </c>
    </row>
    <row r="1591" spans="1:6">
      <c r="A1591" s="96">
        <v>41663</v>
      </c>
      <c r="B1591" s="95">
        <v>1917.52</v>
      </c>
      <c r="C1591" s="95">
        <v>-0.25903771131339237</v>
      </c>
      <c r="D1591" s="95">
        <v>-1.9813337504570594E-2</v>
      </c>
      <c r="E1591" s="95">
        <v>-1.9813337504570594E-2</v>
      </c>
      <c r="F1591" s="95">
        <v>7.2894518923032114</v>
      </c>
    </row>
    <row r="1592" spans="1:6">
      <c r="A1592" s="96">
        <v>41666</v>
      </c>
      <c r="B1592" s="95">
        <v>1920.94</v>
      </c>
      <c r="C1592" s="95">
        <v>0.17835537569361737</v>
      </c>
      <c r="D1592" s="95">
        <v>0.15850670003649814</v>
      </c>
      <c r="E1592" s="95">
        <v>0.15850670003649814</v>
      </c>
      <c r="F1592" s="95">
        <v>7.4759975829733927</v>
      </c>
    </row>
    <row r="1593" spans="1:6">
      <c r="A1593" s="96">
        <v>41667</v>
      </c>
      <c r="B1593" s="95">
        <v>1923.81</v>
      </c>
      <c r="C1593" s="95">
        <v>0.14940601996937808</v>
      </c>
      <c r="D1593" s="95">
        <v>0.30814953855780036</v>
      </c>
      <c r="E1593" s="95">
        <v>0.30814953855780036</v>
      </c>
      <c r="F1593" s="95">
        <v>7.6678979180658136</v>
      </c>
    </row>
    <row r="1594" spans="1:6">
      <c r="A1594" s="96">
        <v>41668</v>
      </c>
      <c r="B1594" s="95">
        <v>1923.47</v>
      </c>
      <c r="C1594" s="95">
        <v>-1.7673262952155877E-2</v>
      </c>
      <c r="D1594" s="95">
        <v>0.29042181552738633</v>
      </c>
      <c r="E1594" s="95">
        <v>0.29042181552738633</v>
      </c>
      <c r="F1594" s="95">
        <v>7.5339210939727508</v>
      </c>
    </row>
    <row r="1595" spans="1:6">
      <c r="A1595" s="96">
        <v>41669</v>
      </c>
      <c r="B1595" s="95">
        <v>1918.28</v>
      </c>
      <c r="C1595" s="95">
        <v>-0.26982484780111449</v>
      </c>
      <c r="D1595" s="95">
        <v>1.9813337504559492E-2</v>
      </c>
      <c r="E1595" s="95">
        <v>1.9813337504559492E-2</v>
      </c>
      <c r="F1595" s="95">
        <v>7.2335763159071531</v>
      </c>
    </row>
    <row r="1596" spans="1:6">
      <c r="A1596" s="96">
        <v>41670</v>
      </c>
      <c r="B1596" s="95">
        <v>1920.84</v>
      </c>
      <c r="C1596" s="95">
        <v>0.13345288487602858</v>
      </c>
      <c r="D1596" s="95">
        <v>0.15329266385106788</v>
      </c>
      <c r="E1596" s="95">
        <v>0.15329266385106788</v>
      </c>
      <c r="F1596" s="95">
        <v>7.3838860439634058</v>
      </c>
    </row>
    <row r="1597" spans="1:6">
      <c r="A1597" s="96">
        <v>41673</v>
      </c>
      <c r="B1597" s="95">
        <v>1915.96</v>
      </c>
      <c r="C1597" s="95">
        <v>-0.25405551737780474</v>
      </c>
      <c r="D1597" s="95">
        <v>-0.25405551737780474</v>
      </c>
      <c r="E1597" s="95">
        <v>-0.10115230199697622</v>
      </c>
      <c r="F1597" s="95">
        <v>6.9729267979476095</v>
      </c>
    </row>
    <row r="1598" spans="1:6">
      <c r="A1598" s="96">
        <v>41674</v>
      </c>
      <c r="B1598" s="95">
        <v>1916.14</v>
      </c>
      <c r="C1598" s="95">
        <v>9.3947681579997777E-3</v>
      </c>
      <c r="D1598" s="95">
        <v>-0.24468461714665102</v>
      </c>
      <c r="E1598" s="95">
        <v>-9.1767036863232843E-2</v>
      </c>
      <c r="F1598" s="95">
        <v>7.0194251756531933</v>
      </c>
    </row>
    <row r="1599" spans="1:6">
      <c r="A1599" s="96">
        <v>41675</v>
      </c>
      <c r="B1599" s="95">
        <v>1916.03</v>
      </c>
      <c r="C1599" s="95">
        <v>-5.740707881474183E-3</v>
      </c>
      <c r="D1599" s="95">
        <v>-0.25041127839903199</v>
      </c>
      <c r="E1599" s="95">
        <v>-9.7502476667199467E-2</v>
      </c>
      <c r="F1599" s="95">
        <v>6.9875871773252385</v>
      </c>
    </row>
    <row r="1600" spans="1:6">
      <c r="A1600" s="96">
        <v>41676</v>
      </c>
      <c r="B1600" s="95">
        <v>1918.83</v>
      </c>
      <c r="C1600" s="95">
        <v>0.14613549892223965</v>
      </c>
      <c r="D1600" s="95">
        <v>-0.10464171924783328</v>
      </c>
      <c r="E1600" s="95">
        <v>4.8490536524314898E-2</v>
      </c>
      <c r="F1600" s="95">
        <v>7.1582944740736565</v>
      </c>
    </row>
    <row r="1601" spans="1:6">
      <c r="A1601" s="96">
        <v>41677</v>
      </c>
      <c r="B1601" s="95">
        <v>1921.19</v>
      </c>
      <c r="C1601" s="95">
        <v>0.12299161468187769</v>
      </c>
      <c r="D1601" s="95">
        <v>1.8221194893897064E-2</v>
      </c>
      <c r="E1601" s="95">
        <v>0.17154179050002938</v>
      </c>
      <c r="F1601" s="95">
        <v>7.3230545779565448</v>
      </c>
    </row>
    <row r="1602" spans="1:6">
      <c r="A1602" s="96">
        <v>41680</v>
      </c>
      <c r="B1602" s="95">
        <v>1924.41</v>
      </c>
      <c r="C1602" s="95">
        <v>0.16760445348975583</v>
      </c>
      <c r="D1602" s="95">
        <v>0.1858561879177989</v>
      </c>
      <c r="E1602" s="95">
        <v>0.3394337556702709</v>
      </c>
      <c r="F1602" s="95">
        <v>7.4861202649716851</v>
      </c>
    </row>
    <row r="1603" spans="1:6">
      <c r="A1603" s="96">
        <v>41681</v>
      </c>
      <c r="B1603" s="95">
        <v>1928.65</v>
      </c>
      <c r="C1603" s="95">
        <v>0.22032726913703282</v>
      </c>
      <c r="D1603" s="95">
        <v>0.40659294891818298</v>
      </c>
      <c r="E1603" s="95">
        <v>0.5605088899316879</v>
      </c>
      <c r="F1603" s="95">
        <v>7.7229414984528511</v>
      </c>
    </row>
    <row r="1604" spans="1:6">
      <c r="A1604" s="96">
        <v>41682</v>
      </c>
      <c r="B1604" s="95">
        <v>1931.92</v>
      </c>
      <c r="C1604" s="95">
        <v>0.16954864801803637</v>
      </c>
      <c r="D1604" s="95">
        <v>0.57683096978407011</v>
      </c>
      <c r="E1604" s="95">
        <v>0.73100787319464455</v>
      </c>
      <c r="F1604" s="95">
        <v>7.9055842893687389</v>
      </c>
    </row>
    <row r="1605" spans="1:6">
      <c r="A1605" s="96">
        <v>41683</v>
      </c>
      <c r="B1605" s="95">
        <v>1927.62</v>
      </c>
      <c r="C1605" s="95">
        <v>-0.22257650420308694</v>
      </c>
      <c r="D1605" s="95">
        <v>0.35297057537326815</v>
      </c>
      <c r="E1605" s="95">
        <v>0.50680431722194275</v>
      </c>
      <c r="F1605" s="95">
        <v>7.6113170470278213</v>
      </c>
    </row>
    <row r="1606" spans="1:6">
      <c r="A1606" s="96">
        <v>41684</v>
      </c>
      <c r="B1606" s="95">
        <v>1927.23</v>
      </c>
      <c r="C1606" s="95">
        <v>-2.0232203442582808E-2</v>
      </c>
      <c r="D1606" s="95">
        <v>0.33266695820579617</v>
      </c>
      <c r="E1606" s="95">
        <v>0.48646957609885799</v>
      </c>
      <c r="F1606" s="95">
        <v>7.6063651591289805</v>
      </c>
    </row>
    <row r="1607" spans="1:6">
      <c r="A1607" s="96">
        <v>41687</v>
      </c>
      <c r="B1607" s="95">
        <v>1927.27</v>
      </c>
      <c r="C1607" s="95">
        <v>2.0755177119413659E-3</v>
      </c>
      <c r="D1607" s="95">
        <v>0.33474938047937108</v>
      </c>
      <c r="E1607" s="95">
        <v>0.48855519057302565</v>
      </c>
      <c r="F1607" s="95">
        <v>7.5857718630329529</v>
      </c>
    </row>
    <row r="1608" spans="1:6">
      <c r="A1608" s="96">
        <v>41688</v>
      </c>
      <c r="B1608" s="95">
        <v>1927.56</v>
      </c>
      <c r="C1608" s="95">
        <v>1.5047191104522462E-2</v>
      </c>
      <c r="D1608" s="95">
        <v>0.34984694196289468</v>
      </c>
      <c r="E1608" s="95">
        <v>0.50367589551070235</v>
      </c>
      <c r="F1608" s="95">
        <v>7.5779392559354397</v>
      </c>
    </row>
    <row r="1609" spans="1:6">
      <c r="A1609" s="96">
        <v>41689</v>
      </c>
      <c r="B1609" s="95">
        <v>1927.62</v>
      </c>
      <c r="C1609" s="95">
        <v>3.1127435721867158E-3</v>
      </c>
      <c r="D1609" s="95">
        <v>0.35297057537326815</v>
      </c>
      <c r="E1609" s="95">
        <v>0.50680431722194275</v>
      </c>
      <c r="F1609" s="95">
        <v>7.5584769217034165</v>
      </c>
    </row>
    <row r="1610" spans="1:6">
      <c r="A1610" s="96">
        <v>41690</v>
      </c>
      <c r="B1610" s="95">
        <v>1924.97</v>
      </c>
      <c r="C1610" s="95">
        <v>-0.13747522852013416</v>
      </c>
      <c r="D1610" s="95">
        <v>0.21501009974802532</v>
      </c>
      <c r="E1610" s="95">
        <v>0.36863235830857377</v>
      </c>
      <c r="F1610" s="95">
        <v>7.5149964812725401</v>
      </c>
    </row>
    <row r="1611" spans="1:6">
      <c r="A1611" s="96">
        <v>41691</v>
      </c>
      <c r="B1611" s="95">
        <v>1922.24</v>
      </c>
      <c r="C1611" s="95">
        <v>-0.14182039200610896</v>
      </c>
      <c r="D1611" s="95">
        <v>7.2884779575610459E-2</v>
      </c>
      <c r="E1611" s="95">
        <v>0.22628917044684727</v>
      </c>
      <c r="F1611" s="95">
        <v>7.3517256785435192</v>
      </c>
    </row>
    <row r="1612" spans="1:6">
      <c r="A1612" s="96">
        <v>41694</v>
      </c>
      <c r="B1612" s="95">
        <v>1920.34</v>
      </c>
      <c r="C1612" s="95">
        <v>-9.8843016480776313E-2</v>
      </c>
      <c r="D1612" s="95">
        <v>-2.6030278419852948E-2</v>
      </c>
      <c r="E1612" s="95">
        <v>0.1272224829240276</v>
      </c>
      <c r="F1612" s="95">
        <v>7.21208602246588</v>
      </c>
    </row>
    <row r="1613" spans="1:6">
      <c r="A1613" s="96">
        <v>41695</v>
      </c>
      <c r="B1613" s="95">
        <v>1917.56</v>
      </c>
      <c r="C1613" s="95">
        <v>-0.14476603101534202</v>
      </c>
      <c r="D1613" s="95">
        <v>-0.1707586264342642</v>
      </c>
      <c r="E1613" s="95">
        <v>-1.7727723030402931E-2</v>
      </c>
      <c r="F1613" s="95">
        <v>7.0305871846394252</v>
      </c>
    </row>
    <row r="1614" spans="1:6">
      <c r="A1614" s="96">
        <v>41696</v>
      </c>
      <c r="B1614" s="95">
        <v>1921.62</v>
      </c>
      <c r="C1614" s="95">
        <v>0.21172740357537911</v>
      </c>
      <c r="D1614" s="95">
        <v>4.0607234334966158E-2</v>
      </c>
      <c r="E1614" s="95">
        <v>0.1939621460972818</v>
      </c>
      <c r="F1614" s="95">
        <v>7.1937790769024623</v>
      </c>
    </row>
    <row r="1615" spans="1:6">
      <c r="A1615" s="96">
        <v>41697</v>
      </c>
      <c r="B1615" s="95">
        <v>1917.05</v>
      </c>
      <c r="C1615" s="95">
        <v>-0.23782017256273047</v>
      </c>
      <c r="D1615" s="95">
        <v>-0.19730951042251643</v>
      </c>
      <c r="E1615" s="95">
        <v>-4.4319307576001776E-2</v>
      </c>
      <c r="F1615" s="95">
        <v>6.8470627577750465</v>
      </c>
    </row>
    <row r="1616" spans="1:6">
      <c r="A1616" s="96">
        <v>41698</v>
      </c>
      <c r="B1616" s="95">
        <v>1921.64</v>
      </c>
      <c r="C1616" s="95">
        <v>0.2394303747946136</v>
      </c>
      <c r="D1616" s="95">
        <v>4.1648445471786921E-2</v>
      </c>
      <c r="E1616" s="95">
        <v>0.19500495333437673</v>
      </c>
      <c r="F1616" s="95">
        <v>7.0062701161586416</v>
      </c>
    </row>
    <row r="1617" spans="1:6">
      <c r="A1617" s="96">
        <v>41703</v>
      </c>
      <c r="B1617" s="95">
        <v>1920.31</v>
      </c>
      <c r="C1617" s="95">
        <v>-6.9211714993455686E-2</v>
      </c>
      <c r="D1617" s="95">
        <v>-6.9211714993455686E-2</v>
      </c>
      <c r="E1617" s="95">
        <v>0.12565827206840741</v>
      </c>
      <c r="F1617" s="95">
        <v>6.7829597459865498</v>
      </c>
    </row>
    <row r="1618" spans="1:6">
      <c r="A1618" s="96">
        <v>41704</v>
      </c>
      <c r="B1618" s="95">
        <v>1923.05</v>
      </c>
      <c r="C1618" s="95">
        <v>0.14268529560330645</v>
      </c>
      <c r="D1618" s="95">
        <v>7.337482566973641E-2</v>
      </c>
      <c r="E1618" s="95">
        <v>0.26852286354865917</v>
      </c>
      <c r="F1618" s="95">
        <v>6.8848030769572688</v>
      </c>
    </row>
    <row r="1619" spans="1:6">
      <c r="A1619" s="96">
        <v>41705</v>
      </c>
      <c r="B1619" s="95">
        <v>1929.15</v>
      </c>
      <c r="C1619" s="95">
        <v>0.31720444086218436</v>
      </c>
      <c r="D1619" s="95">
        <v>0.39081201473740723</v>
      </c>
      <c r="E1619" s="95">
        <v>0.58657907085875038</v>
      </c>
      <c r="F1619" s="95">
        <v>7.274526922200053</v>
      </c>
    </row>
    <row r="1620" spans="1:6">
      <c r="A1620" s="96">
        <v>41708</v>
      </c>
      <c r="B1620" s="95">
        <v>1928.38</v>
      </c>
      <c r="C1620" s="95">
        <v>-3.9913951740400133E-2</v>
      </c>
      <c r="D1620" s="95">
        <v>0.35074207447804984</v>
      </c>
      <c r="E1620" s="95">
        <v>0.54643099223108393</v>
      </c>
      <c r="F1620" s="95">
        <v>7.0572821247349093</v>
      </c>
    </row>
    <row r="1621" spans="1:6">
      <c r="A1621" s="96">
        <v>41709</v>
      </c>
      <c r="B1621" s="95">
        <v>1930.3</v>
      </c>
      <c r="C1621" s="95">
        <v>9.956543834721554E-2</v>
      </c>
      <c r="D1621" s="95">
        <v>0.45065673070918688</v>
      </c>
      <c r="E1621" s="95">
        <v>0.64654048699097633</v>
      </c>
      <c r="F1621" s="95">
        <v>7.125811643265445</v>
      </c>
    </row>
    <row r="1622" spans="1:6">
      <c r="A1622" s="96">
        <v>41710</v>
      </c>
      <c r="B1622" s="95">
        <v>1927.97</v>
      </c>
      <c r="C1622" s="95">
        <v>-0.12070662591306958</v>
      </c>
      <c r="D1622" s="95">
        <v>0.32940613226202231</v>
      </c>
      <c r="E1622" s="95">
        <v>0.52505344387090425</v>
      </c>
      <c r="F1622" s="95">
        <v>7.0155086091097774</v>
      </c>
    </row>
    <row r="1623" spans="1:6">
      <c r="A1623" s="96">
        <v>41711</v>
      </c>
      <c r="B1623" s="95">
        <v>1928.24</v>
      </c>
      <c r="C1623" s="95">
        <v>1.4004367287867581E-2</v>
      </c>
      <c r="D1623" s="95">
        <v>0.34345663079451416</v>
      </c>
      <c r="E1623" s="95">
        <v>0.53913134157150822</v>
      </c>
      <c r="F1623" s="95">
        <v>7.0382192123011889</v>
      </c>
    </row>
    <row r="1624" spans="1:6">
      <c r="A1624" s="96">
        <v>41712</v>
      </c>
      <c r="B1624" s="95">
        <v>1925.46</v>
      </c>
      <c r="C1624" s="95">
        <v>-0.14417292453221542</v>
      </c>
      <c r="D1624" s="95">
        <v>0.19878853479320391</v>
      </c>
      <c r="E1624" s="95">
        <v>0.39418113561708878</v>
      </c>
      <c r="F1624" s="95">
        <v>6.8406041571874132</v>
      </c>
    </row>
    <row r="1625" spans="1:6">
      <c r="A1625" s="96">
        <v>41715</v>
      </c>
      <c r="B1625" s="95">
        <v>1927.24</v>
      </c>
      <c r="C1625" s="95">
        <v>9.2445441608757228E-2</v>
      </c>
      <c r="D1625" s="95">
        <v>0.29141774734080528</v>
      </c>
      <c r="E1625" s="95">
        <v>0.48699097971740546</v>
      </c>
      <c r="F1625" s="95">
        <v>6.99993337626863</v>
      </c>
    </row>
    <row r="1626" spans="1:6">
      <c r="A1626" s="96">
        <v>41716</v>
      </c>
      <c r="B1626" s="95">
        <v>1927.71</v>
      </c>
      <c r="C1626" s="95">
        <v>2.4387206575204878E-2</v>
      </c>
      <c r="D1626" s="95">
        <v>0.31587602256406555</v>
      </c>
      <c r="E1626" s="95">
        <v>0.51149694978882554</v>
      </c>
      <c r="F1626" s="95">
        <v>6.891905379778418</v>
      </c>
    </row>
    <row r="1627" spans="1:6">
      <c r="A1627" s="96">
        <v>41717</v>
      </c>
      <c r="B1627" s="95">
        <v>1932.34</v>
      </c>
      <c r="C1627" s="95">
        <v>0.24018135507932747</v>
      </c>
      <c r="D1627" s="95">
        <v>0.55681605295476722</v>
      </c>
      <c r="E1627" s="95">
        <v>0.7529068251733495</v>
      </c>
      <c r="F1627" s="95">
        <v>7.1593354184689817</v>
      </c>
    </row>
    <row r="1628" spans="1:6">
      <c r="A1628" s="96">
        <v>41718</v>
      </c>
      <c r="B1628" s="95">
        <v>1932.11</v>
      </c>
      <c r="C1628" s="95">
        <v>-1.1902667232477349E-2</v>
      </c>
      <c r="D1628" s="95">
        <v>0.54484710976039352</v>
      </c>
      <c r="E1628" s="95">
        <v>0.7409145419469132</v>
      </c>
      <c r="F1628" s="95">
        <v>7.0854140455696824</v>
      </c>
    </row>
    <row r="1629" spans="1:6">
      <c r="A1629" s="96">
        <v>41719</v>
      </c>
      <c r="B1629" s="95">
        <v>1930.55</v>
      </c>
      <c r="C1629" s="95">
        <v>-8.0740744574581136E-2</v>
      </c>
      <c r="D1629" s="95">
        <v>0.46366645157260855</v>
      </c>
      <c r="E1629" s="95">
        <v>0.65957557745450757</v>
      </c>
      <c r="F1629" s="95">
        <v>7.0707574900447101</v>
      </c>
    </row>
    <row r="1630" spans="1:6">
      <c r="A1630" s="96">
        <v>41722</v>
      </c>
      <c r="B1630" s="95">
        <v>1928.79</v>
      </c>
      <c r="C1630" s="95">
        <v>-9.1165729973319287E-2</v>
      </c>
      <c r="D1630" s="95">
        <v>0.37207801669407736</v>
      </c>
      <c r="E1630" s="95">
        <v>0.56780854059126362</v>
      </c>
      <c r="F1630" s="95">
        <v>6.928074863345568</v>
      </c>
    </row>
    <row r="1631" spans="1:6">
      <c r="A1631" s="96">
        <v>41723</v>
      </c>
      <c r="B1631" s="95">
        <v>1924.84</v>
      </c>
      <c r="C1631" s="95">
        <v>-0.20479160509957461</v>
      </c>
      <c r="D1631" s="95">
        <v>0.16652442705187287</v>
      </c>
      <c r="E1631" s="95">
        <v>0.36185411126752332</v>
      </c>
      <c r="F1631" s="95">
        <v>6.6428800957372358</v>
      </c>
    </row>
    <row r="1632" spans="1:6">
      <c r="A1632" s="96">
        <v>41724</v>
      </c>
      <c r="B1632" s="95">
        <v>1923.87</v>
      </c>
      <c r="C1632" s="95">
        <v>-5.0393798965109315E-2</v>
      </c>
      <c r="D1632" s="95">
        <v>0.11604671010176926</v>
      </c>
      <c r="E1632" s="95">
        <v>0.31127796026904075</v>
      </c>
      <c r="F1632" s="95">
        <v>6.5389663249879604</v>
      </c>
    </row>
    <row r="1633" spans="1:6">
      <c r="A1633" s="96">
        <v>41725</v>
      </c>
      <c r="B1633" s="95">
        <v>1914.33</v>
      </c>
      <c r="C1633" s="95">
        <v>-0.49587550094341015</v>
      </c>
      <c r="D1633" s="95">
        <v>-0.38040423804667212</v>
      </c>
      <c r="E1633" s="95">
        <v>-0.18614109181918082</v>
      </c>
      <c r="F1633" s="95">
        <v>5.9525786205293363</v>
      </c>
    </row>
    <row r="1634" spans="1:6">
      <c r="A1634" s="96">
        <v>41726</v>
      </c>
      <c r="B1634" s="95">
        <v>1918.18</v>
      </c>
      <c r="C1634" s="95">
        <v>0.20111475033040005</v>
      </c>
      <c r="D1634" s="95">
        <v>-0.18005453674986294</v>
      </c>
      <c r="E1634" s="95">
        <v>1.4599301319151436E-2</v>
      </c>
      <c r="F1634" s="95">
        <v>6.0910926135892218</v>
      </c>
    </row>
    <row r="1635" spans="1:6">
      <c r="A1635" s="96">
        <v>41729</v>
      </c>
      <c r="B1635" s="95">
        <v>1922.3</v>
      </c>
      <c r="C1635" s="95">
        <v>0.21478693344731958</v>
      </c>
      <c r="D1635" s="95">
        <v>3.4345663079449196E-2</v>
      </c>
      <c r="E1635" s="95">
        <v>0.22941759215808766</v>
      </c>
      <c r="F1635" s="95">
        <v>6.318962418074725</v>
      </c>
    </row>
    <row r="1636" spans="1:6">
      <c r="A1636" s="96">
        <v>41730</v>
      </c>
      <c r="B1636" s="95">
        <v>1925.02</v>
      </c>
      <c r="C1636" s="95">
        <v>0.14149716485460928</v>
      </c>
      <c r="D1636" s="95">
        <v>0.14149716485460928</v>
      </c>
      <c r="E1636" s="95">
        <v>0.3712393764012667</v>
      </c>
      <c r="F1636" s="95">
        <v>6.6688092559858525</v>
      </c>
    </row>
    <row r="1637" spans="1:6">
      <c r="A1637" s="96">
        <v>41731</v>
      </c>
      <c r="B1637" s="95">
        <v>1928.94</v>
      </c>
      <c r="C1637" s="95">
        <v>0.20363424795586393</v>
      </c>
      <c r="D1637" s="95">
        <v>0.34541954949800502</v>
      </c>
      <c r="E1637" s="95">
        <v>0.57562959486938681</v>
      </c>
      <c r="F1637" s="95">
        <v>6.8274204446019615</v>
      </c>
    </row>
    <row r="1638" spans="1:6">
      <c r="A1638" s="96">
        <v>41732</v>
      </c>
      <c r="B1638" s="95">
        <v>1932.31</v>
      </c>
      <c r="C1638" s="95">
        <v>0.1747073522245346</v>
      </c>
      <c r="D1638" s="95">
        <v>0.52073037507152087</v>
      </c>
      <c r="E1638" s="95">
        <v>0.75134261431772931</v>
      </c>
      <c r="F1638" s="95">
        <v>7.2070172713200487</v>
      </c>
    </row>
    <row r="1639" spans="1:6">
      <c r="A1639" s="96">
        <v>41733</v>
      </c>
      <c r="B1639" s="95">
        <v>1921.82</v>
      </c>
      <c r="C1639" s="95">
        <v>-0.54287355548540139</v>
      </c>
      <c r="D1639" s="95">
        <v>-2.4970087915521244E-2</v>
      </c>
      <c r="E1639" s="95">
        <v>0.20439021846809791</v>
      </c>
      <c r="F1639" s="95">
        <v>6.6155544583566872</v>
      </c>
    </row>
    <row r="1640" spans="1:6">
      <c r="A1640" s="96">
        <v>41736</v>
      </c>
      <c r="B1640" s="95">
        <v>1913.7</v>
      </c>
      <c r="C1640" s="95">
        <v>-0.42251615655992669</v>
      </c>
      <c r="D1640" s="95">
        <v>-0.44738074181969179</v>
      </c>
      <c r="E1640" s="95">
        <v>-0.21898951978727155</v>
      </c>
      <c r="F1640" s="95">
        <v>6.0703477480074097</v>
      </c>
    </row>
    <row r="1641" spans="1:6">
      <c r="A1641" s="96">
        <v>41737</v>
      </c>
      <c r="B1641" s="95">
        <v>1906.71</v>
      </c>
      <c r="C1641" s="95">
        <v>-0.365261012697915</v>
      </c>
      <c r="D1641" s="95">
        <v>-0.81100764708942341</v>
      </c>
      <c r="E1641" s="95">
        <v>-0.58345064914750999</v>
      </c>
      <c r="F1641" s="95">
        <v>5.6056494045970684</v>
      </c>
    </row>
    <row r="1642" spans="1:6">
      <c r="A1642" s="96">
        <v>41738</v>
      </c>
      <c r="B1642" s="95">
        <v>1907.13</v>
      </c>
      <c r="C1642" s="95">
        <v>2.2027471403629484E-2</v>
      </c>
      <c r="D1642" s="95">
        <v>-0.78915882016333816</v>
      </c>
      <c r="E1642" s="95">
        <v>-0.56155169716878284</v>
      </c>
      <c r="F1642" s="95">
        <v>5.5605063459292614</v>
      </c>
    </row>
    <row r="1643" spans="1:6">
      <c r="A1643" s="96">
        <v>41739</v>
      </c>
      <c r="B1643" s="95">
        <v>1907.6</v>
      </c>
      <c r="C1643" s="95">
        <v>2.4644360898307127E-2</v>
      </c>
      <c r="D1643" s="95">
        <v>-0.76470894241273957</v>
      </c>
      <c r="E1643" s="95">
        <v>-0.53704572709735166</v>
      </c>
      <c r="F1643" s="95">
        <v>5.3957589754356494</v>
      </c>
    </row>
    <row r="1644" spans="1:6">
      <c r="A1644" s="96">
        <v>41740</v>
      </c>
      <c r="B1644" s="95">
        <v>1910.32</v>
      </c>
      <c r="C1644" s="95">
        <v>0.14258754455860334</v>
      </c>
      <c r="D1644" s="95">
        <v>-0.62321177755813029</v>
      </c>
      <c r="E1644" s="95">
        <v>-0.39522394285417262</v>
      </c>
      <c r="F1644" s="95">
        <v>5.6166481453837624</v>
      </c>
    </row>
    <row r="1645" spans="1:6">
      <c r="A1645" s="96">
        <v>41743</v>
      </c>
      <c r="B1645" s="95">
        <v>1913.42</v>
      </c>
      <c r="C1645" s="95">
        <v>0.16227647723943139</v>
      </c>
      <c r="D1645" s="95">
        <v>-0.46194662643707085</v>
      </c>
      <c r="E1645" s="95">
        <v>-0.23358882110642298</v>
      </c>
      <c r="F1645" s="95">
        <v>6.070113974012159</v>
      </c>
    </row>
    <row r="1646" spans="1:6">
      <c r="A1646" s="96">
        <v>41744</v>
      </c>
      <c r="B1646" s="95">
        <v>1918.23</v>
      </c>
      <c r="C1646" s="95">
        <v>0.25138234156640848</v>
      </c>
      <c r="D1646" s="95">
        <v>-0.21172553711699127</v>
      </c>
      <c r="E1646" s="95">
        <v>1.7206319411844362E-2</v>
      </c>
      <c r="F1646" s="95">
        <v>6.7070525015853866</v>
      </c>
    </row>
    <row r="1647" spans="1:6">
      <c r="A1647" s="96">
        <v>41745</v>
      </c>
      <c r="B1647" s="95">
        <v>1922.5</v>
      </c>
      <c r="C1647" s="95">
        <v>0.22260104367046729</v>
      </c>
      <c r="D1647" s="95">
        <v>1.0404203298142178E-2</v>
      </c>
      <c r="E1647" s="95">
        <v>0.23984566452890377</v>
      </c>
      <c r="F1647" s="95">
        <v>6.7184021937639837</v>
      </c>
    </row>
    <row r="1648" spans="1:6">
      <c r="A1648" s="96">
        <v>41746</v>
      </c>
      <c r="B1648" s="95">
        <v>1922.18</v>
      </c>
      <c r="C1648" s="95">
        <v>-1.6644993498049487E-2</v>
      </c>
      <c r="D1648" s="95">
        <v>-6.2425219788719843E-3</v>
      </c>
      <c r="E1648" s="95">
        <v>0.22316074873558467</v>
      </c>
      <c r="F1648" s="95">
        <v>6.6899786306996445</v>
      </c>
    </row>
    <row r="1649" spans="1:6">
      <c r="A1649" s="96">
        <v>41751</v>
      </c>
      <c r="B1649" s="95">
        <v>1922.38</v>
      </c>
      <c r="C1649" s="95">
        <v>1.0404852823353572E-2</v>
      </c>
      <c r="D1649" s="95">
        <v>4.161681319270194E-3</v>
      </c>
      <c r="E1649" s="95">
        <v>0.23358882110642298</v>
      </c>
      <c r="F1649" s="95">
        <v>5.9267585766081599</v>
      </c>
    </row>
    <row r="1650" spans="1:6">
      <c r="A1650" s="96">
        <v>41752</v>
      </c>
      <c r="B1650" s="95">
        <v>1917.15</v>
      </c>
      <c r="C1650" s="95">
        <v>-0.27205859403447441</v>
      </c>
      <c r="D1650" s="95">
        <v>-0.26790823492690574</v>
      </c>
      <c r="E1650" s="95">
        <v>-3.9105271390582619E-2</v>
      </c>
      <c r="F1650" s="95">
        <v>5.460176358305513</v>
      </c>
    </row>
    <row r="1651" spans="1:6">
      <c r="A1651" s="96">
        <v>41753</v>
      </c>
      <c r="B1651" s="95">
        <v>1917.46</v>
      </c>
      <c r="C1651" s="95">
        <v>1.6169835432799928E-2</v>
      </c>
      <c r="D1651" s="95">
        <v>-0.25178171981480313</v>
      </c>
      <c r="E1651" s="95">
        <v>-2.2941759215810986E-2</v>
      </c>
      <c r="F1651" s="95">
        <v>5.4609854964057236</v>
      </c>
    </row>
    <row r="1652" spans="1:6">
      <c r="A1652" s="96">
        <v>41754</v>
      </c>
      <c r="B1652" s="95">
        <v>1920.86</v>
      </c>
      <c r="C1652" s="95">
        <v>0.17731791015196396</v>
      </c>
      <c r="D1652" s="95">
        <v>-7.491026374655263E-2</v>
      </c>
      <c r="E1652" s="95">
        <v>0.15433547108816281</v>
      </c>
      <c r="F1652" s="95">
        <v>5.692166324604786</v>
      </c>
    </row>
    <row r="1653" spans="1:6">
      <c r="A1653" s="96">
        <v>41757</v>
      </c>
      <c r="B1653" s="95">
        <v>1919.66</v>
      </c>
      <c r="C1653" s="95">
        <v>-6.2472017742043473E-2</v>
      </c>
      <c r="D1653" s="95">
        <v>-0.13733548353533909</v>
      </c>
      <c r="E1653" s="95">
        <v>9.1767036863243945E-2</v>
      </c>
      <c r="F1653" s="95">
        <v>5.7675566672910961</v>
      </c>
    </row>
    <row r="1654" spans="1:6">
      <c r="A1654" s="96">
        <v>41758</v>
      </c>
      <c r="B1654" s="95">
        <v>1921.12</v>
      </c>
      <c r="C1654" s="95">
        <v>7.6055134763430843E-2</v>
      </c>
      <c r="D1654" s="95">
        <v>-6.1384799458985562E-2</v>
      </c>
      <c r="E1654" s="95">
        <v>0.16789196517021931</v>
      </c>
      <c r="F1654" s="95">
        <v>5.8042770676256961</v>
      </c>
    </row>
    <row r="1655" spans="1:6">
      <c r="A1655" s="96">
        <v>41759</v>
      </c>
      <c r="B1655" s="95">
        <v>1921.03</v>
      </c>
      <c r="C1655" s="95">
        <v>-4.6847672191208112E-3</v>
      </c>
      <c r="D1655" s="95">
        <v>-6.6066690943145101E-2</v>
      </c>
      <c r="E1655" s="95">
        <v>0.16319933260335873</v>
      </c>
      <c r="F1655" s="95">
        <v>5.6782612044163017</v>
      </c>
    </row>
    <row r="1656" spans="1:6">
      <c r="A1656" s="96">
        <v>41761</v>
      </c>
      <c r="B1656" s="95">
        <v>1919.95</v>
      </c>
      <c r="C1656" s="95">
        <v>-5.6219840398119558E-2</v>
      </c>
      <c r="D1656" s="95">
        <v>-5.6219840398119558E-2</v>
      </c>
      <c r="E1656" s="95">
        <v>0.10688774180092064</v>
      </c>
      <c r="F1656" s="95">
        <v>5.4164607697798406</v>
      </c>
    </row>
    <row r="1657" spans="1:6">
      <c r="A1657" s="96">
        <v>41764</v>
      </c>
      <c r="B1657" s="95">
        <v>1923.66</v>
      </c>
      <c r="C1657" s="95">
        <v>0.19323419880725723</v>
      </c>
      <c r="D1657" s="95">
        <v>0.1369057224509751</v>
      </c>
      <c r="E1657" s="95">
        <v>0.30032848427967718</v>
      </c>
      <c r="F1657" s="95">
        <v>5.5297718969092635</v>
      </c>
    </row>
    <row r="1658" spans="1:6">
      <c r="A1658" s="96">
        <v>41765</v>
      </c>
      <c r="B1658" s="95">
        <v>1918.24</v>
      </c>
      <c r="C1658" s="95">
        <v>-0.28175457201377041</v>
      </c>
      <c r="D1658" s="95">
        <v>-0.14523458769514219</v>
      </c>
      <c r="E1658" s="95">
        <v>1.7727723030391829E-2</v>
      </c>
      <c r="F1658" s="95">
        <v>5.1447615080191467</v>
      </c>
    </row>
    <row r="1659" spans="1:6">
      <c r="A1659" s="96">
        <v>41766</v>
      </c>
      <c r="B1659" s="95">
        <v>1919.41</v>
      </c>
      <c r="C1659" s="95">
        <v>6.0993410626419831E-2</v>
      </c>
      <c r="D1659" s="95">
        <v>-8.4329760597179337E-2</v>
      </c>
      <c r="E1659" s="95">
        <v>7.8731946399712704E-2</v>
      </c>
      <c r="F1659" s="95">
        <v>5.1259160267715487</v>
      </c>
    </row>
    <row r="1660" spans="1:6">
      <c r="A1660" s="96">
        <v>41767</v>
      </c>
      <c r="B1660" s="95">
        <v>1917.94</v>
      </c>
      <c r="C1660" s="95">
        <v>-7.6586034250114565E-2</v>
      </c>
      <c r="D1660" s="95">
        <v>-0.16085121002794578</v>
      </c>
      <c r="E1660" s="95">
        <v>2.085614474167663E-3</v>
      </c>
      <c r="F1660" s="95">
        <v>4.9838797081378727</v>
      </c>
    </row>
    <row r="1661" spans="1:6">
      <c r="A1661" s="96">
        <v>41768</v>
      </c>
      <c r="B1661" s="95">
        <v>1918.79</v>
      </c>
      <c r="C1661" s="95">
        <v>4.431838326537374E-2</v>
      </c>
      <c r="D1661" s="95">
        <v>-0.11660411341832821</v>
      </c>
      <c r="E1661" s="95">
        <v>4.6404922050147235E-2</v>
      </c>
      <c r="F1661" s="95">
        <v>4.8479019928199474</v>
      </c>
    </row>
    <row r="1662" spans="1:6">
      <c r="A1662" s="96">
        <v>41771</v>
      </c>
      <c r="B1662" s="95">
        <v>1921.34</v>
      </c>
      <c r="C1662" s="95">
        <v>0.13289625232568714</v>
      </c>
      <c r="D1662" s="95">
        <v>1.6137176410557785E-2</v>
      </c>
      <c r="E1662" s="95">
        <v>0.17936284477813036</v>
      </c>
      <c r="F1662" s="95">
        <v>4.9138613591066749</v>
      </c>
    </row>
    <row r="1663" spans="1:6">
      <c r="A1663" s="96">
        <v>41772</v>
      </c>
      <c r="B1663" s="95">
        <v>1921.79</v>
      </c>
      <c r="C1663" s="95">
        <v>2.342115398628053E-2</v>
      </c>
      <c r="D1663" s="95">
        <v>3.956210990978537E-2</v>
      </c>
      <c r="E1663" s="95">
        <v>0.20282600761247771</v>
      </c>
      <c r="F1663" s="95">
        <v>5.0238816084290594</v>
      </c>
    </row>
    <row r="1664" spans="1:6">
      <c r="A1664" s="96">
        <v>41773</v>
      </c>
      <c r="B1664" s="95">
        <v>1919.68</v>
      </c>
      <c r="C1664" s="95">
        <v>-0.10979347379265203</v>
      </c>
      <c r="D1664" s="95">
        <v>-7.0274800497649448E-2</v>
      </c>
      <c r="E1664" s="95">
        <v>9.2809844100316674E-2</v>
      </c>
      <c r="F1664" s="95">
        <v>4.8787683431855688</v>
      </c>
    </row>
    <row r="1665" spans="1:6">
      <c r="A1665" s="96">
        <v>41774</v>
      </c>
      <c r="B1665" s="95">
        <v>1921</v>
      </c>
      <c r="C1665" s="95">
        <v>6.8761460243371708E-2</v>
      </c>
      <c r="D1665" s="95">
        <v>-1.5616622332847996E-3</v>
      </c>
      <c r="E1665" s="95">
        <v>0.16163512174773853</v>
      </c>
      <c r="F1665" s="95">
        <v>4.756295738856342</v>
      </c>
    </row>
    <row r="1666" spans="1:6">
      <c r="A1666" s="96">
        <v>41775</v>
      </c>
      <c r="B1666" s="95">
        <v>1921.73</v>
      </c>
      <c r="C1666" s="95">
        <v>3.8001041124413604E-2</v>
      </c>
      <c r="D1666" s="95">
        <v>3.6438785443237975E-2</v>
      </c>
      <c r="E1666" s="95">
        <v>0.19969758590123732</v>
      </c>
      <c r="F1666" s="95">
        <v>4.9093787531389932</v>
      </c>
    </row>
    <row r="1667" spans="1:6">
      <c r="A1667" s="96">
        <v>41778</v>
      </c>
      <c r="B1667" s="95">
        <v>1921.8</v>
      </c>
      <c r="C1667" s="95">
        <v>3.6425512428772677E-3</v>
      </c>
      <c r="D1667" s="95">
        <v>4.0082663987539568E-2</v>
      </c>
      <c r="E1667" s="95">
        <v>0.20334741123102518</v>
      </c>
      <c r="F1667" s="95">
        <v>4.7867786980441807</v>
      </c>
    </row>
    <row r="1668" spans="1:6">
      <c r="A1668" s="96">
        <v>41779</v>
      </c>
      <c r="B1668" s="95">
        <v>1922.05</v>
      </c>
      <c r="C1668" s="95">
        <v>1.3008637735456574E-2</v>
      </c>
      <c r="D1668" s="95">
        <v>5.3096515931549959E-2</v>
      </c>
      <c r="E1668" s="95">
        <v>0.21638250169455642</v>
      </c>
      <c r="F1668" s="95">
        <v>4.8352787171375589</v>
      </c>
    </row>
    <row r="1669" spans="1:6">
      <c r="A1669" s="96">
        <v>41780</v>
      </c>
      <c r="B1669" s="95">
        <v>1921.96</v>
      </c>
      <c r="C1669" s="95">
        <v>-4.6825004552442095E-3</v>
      </c>
      <c r="D1669" s="95">
        <v>4.8411529231717765E-2</v>
      </c>
      <c r="E1669" s="95">
        <v>0.21168986912769583</v>
      </c>
      <c r="F1669" s="95">
        <v>4.7378230210024963</v>
      </c>
    </row>
    <row r="1670" spans="1:6">
      <c r="A1670" s="96">
        <v>41781</v>
      </c>
      <c r="B1670" s="95">
        <v>1926.26</v>
      </c>
      <c r="C1670" s="95">
        <v>0.22372994235051458</v>
      </c>
      <c r="D1670" s="95">
        <v>0.2722497826686654</v>
      </c>
      <c r="E1670" s="95">
        <v>0.43589342510037543</v>
      </c>
      <c r="F1670" s="95">
        <v>4.9201222268822953</v>
      </c>
    </row>
    <row r="1671" spans="1:6">
      <c r="A1671" s="96">
        <v>41782</v>
      </c>
      <c r="B1671" s="95">
        <v>1927.81</v>
      </c>
      <c r="C1671" s="95">
        <v>8.0466811333868016E-2</v>
      </c>
      <c r="D1671" s="95">
        <v>0.35293566472152094</v>
      </c>
      <c r="E1671" s="95">
        <v>0.51671098597423359</v>
      </c>
      <c r="F1671" s="95">
        <v>5.2051101542760048</v>
      </c>
    </row>
    <row r="1672" spans="1:6">
      <c r="A1672" s="96">
        <v>41785</v>
      </c>
      <c r="B1672" s="95">
        <v>1928.97</v>
      </c>
      <c r="C1672" s="95">
        <v>6.0171904907635465E-2</v>
      </c>
      <c r="D1672" s="95">
        <v>0.4133199377417407</v>
      </c>
      <c r="E1672" s="95">
        <v>0.577193805725007</v>
      </c>
      <c r="F1672" s="95">
        <v>5.3972538370333112</v>
      </c>
    </row>
    <row r="1673" spans="1:6">
      <c r="A1673" s="96">
        <v>41786</v>
      </c>
      <c r="B1673" s="95">
        <v>1932.41</v>
      </c>
      <c r="C1673" s="95">
        <v>0.17833351477731796</v>
      </c>
      <c r="D1673" s="95">
        <v>0.59239054049129436</v>
      </c>
      <c r="E1673" s="95">
        <v>0.75655665050315957</v>
      </c>
      <c r="F1673" s="95">
        <v>5.6181064920584722</v>
      </c>
    </row>
    <row r="1674" spans="1:6">
      <c r="A1674" s="96">
        <v>41787</v>
      </c>
      <c r="B1674" s="95">
        <v>1934.24</v>
      </c>
      <c r="C1674" s="95">
        <v>9.4700400018621345E-2</v>
      </c>
      <c r="D1674" s="95">
        <v>0.68765193672144509</v>
      </c>
      <c r="E1674" s="95">
        <v>0.85197351269616917</v>
      </c>
      <c r="F1674" s="95">
        <v>5.6297954837124076</v>
      </c>
    </row>
    <row r="1675" spans="1:6">
      <c r="A1675" s="96">
        <v>41788</v>
      </c>
      <c r="B1675" s="95">
        <v>1933.23</v>
      </c>
      <c r="C1675" s="95">
        <v>-5.2216891388867648E-2</v>
      </c>
      <c r="D1675" s="95">
        <v>0.63507597486764933</v>
      </c>
      <c r="E1675" s="95">
        <v>0.79931174722351894</v>
      </c>
      <c r="F1675" s="95">
        <v>5.4951351410345239</v>
      </c>
    </row>
    <row r="1676" spans="1:6">
      <c r="A1676" s="96">
        <v>41789</v>
      </c>
      <c r="B1676" s="95">
        <v>1937.26</v>
      </c>
      <c r="C1676" s="95">
        <v>0.20845941765852416</v>
      </c>
      <c r="D1676" s="95">
        <v>0.84485926820507817</v>
      </c>
      <c r="E1676" s="95">
        <v>1.0094374054955946</v>
      </c>
      <c r="F1676" s="95">
        <v>5.7150496854076138</v>
      </c>
    </row>
    <row r="1677" spans="1:6">
      <c r="A1677" s="96">
        <v>41792</v>
      </c>
      <c r="B1677" s="95">
        <v>1941.35</v>
      </c>
      <c r="C1677" s="95">
        <v>0.21112292619471784</v>
      </c>
      <c r="D1677" s="95">
        <v>0.21112292619471784</v>
      </c>
      <c r="E1677" s="95">
        <v>1.2226914854789106</v>
      </c>
      <c r="F1677" s="95">
        <v>6.2385421512025641</v>
      </c>
    </row>
    <row r="1678" spans="1:6">
      <c r="A1678" s="96">
        <v>41793</v>
      </c>
      <c r="B1678" s="95">
        <v>1942.75</v>
      </c>
      <c r="C1678" s="95">
        <v>7.2114765498243472E-2</v>
      </c>
      <c r="D1678" s="95">
        <v>0.28338994249610394</v>
      </c>
      <c r="E1678" s="95">
        <v>1.2956879920746678</v>
      </c>
      <c r="F1678" s="95">
        <v>6.5121685115435035</v>
      </c>
    </row>
    <row r="1679" spans="1:6">
      <c r="A1679" s="96">
        <v>41794</v>
      </c>
      <c r="B1679" s="95">
        <v>1946.04</v>
      </c>
      <c r="C1679" s="95">
        <v>0.16934757431474878</v>
      </c>
      <c r="D1679" s="95">
        <v>0.4532174308043313</v>
      </c>
      <c r="E1679" s="95">
        <v>1.467229782574675</v>
      </c>
      <c r="F1679" s="95">
        <v>6.4736392882936089</v>
      </c>
    </row>
    <row r="1680" spans="1:6">
      <c r="A1680" s="96">
        <v>41795</v>
      </c>
      <c r="B1680" s="95">
        <v>1945.32</v>
      </c>
      <c r="C1680" s="95">
        <v>-3.6998211753103138E-2</v>
      </c>
      <c r="D1680" s="95">
        <v>0.41605153670647432</v>
      </c>
      <c r="E1680" s="95">
        <v>1.4296887220397236</v>
      </c>
      <c r="F1680" s="95">
        <v>6.6530699518084102</v>
      </c>
    </row>
    <row r="1681" spans="1:6">
      <c r="A1681" s="96">
        <v>41796</v>
      </c>
      <c r="B1681" s="95">
        <v>1946.57</v>
      </c>
      <c r="C1681" s="95">
        <v>6.4256780375471223E-2</v>
      </c>
      <c r="D1681" s="95">
        <v>0.48057565840413652</v>
      </c>
      <c r="E1681" s="95">
        <v>1.4948641743573576</v>
      </c>
      <c r="F1681" s="95">
        <v>6.9244332632064642</v>
      </c>
    </row>
    <row r="1682" spans="1:6">
      <c r="A1682" s="96">
        <v>41799</v>
      </c>
      <c r="B1682" s="95">
        <v>1945.7</v>
      </c>
      <c r="C1682" s="95">
        <v>-4.469400021576142E-2</v>
      </c>
      <c r="D1682" s="95">
        <v>0.43566686970257784</v>
      </c>
      <c r="E1682" s="95">
        <v>1.4495020595442831</v>
      </c>
      <c r="F1682" s="95">
        <v>6.9283315838934323</v>
      </c>
    </row>
    <row r="1683" spans="1:6">
      <c r="A1683" s="96">
        <v>41800</v>
      </c>
      <c r="B1683" s="95">
        <v>1944.67</v>
      </c>
      <c r="C1683" s="95">
        <v>-5.2937246235285063E-2</v>
      </c>
      <c r="D1683" s="95">
        <v>0.38249899342370774</v>
      </c>
      <c r="E1683" s="95">
        <v>1.3957974868345602</v>
      </c>
      <c r="F1683" s="95">
        <v>6.995796469915061</v>
      </c>
    </row>
    <row r="1684" spans="1:6">
      <c r="A1684" s="96">
        <v>41801</v>
      </c>
      <c r="B1684" s="95">
        <v>1945.97</v>
      </c>
      <c r="C1684" s="95">
        <v>6.6849388328105164E-2</v>
      </c>
      <c r="D1684" s="95">
        <v>0.44960407998926311</v>
      </c>
      <c r="E1684" s="95">
        <v>1.4635799572449093</v>
      </c>
      <c r="F1684" s="95">
        <v>7.4148285531341784</v>
      </c>
    </row>
    <row r="1685" spans="1:6">
      <c r="A1685" s="96">
        <v>41802</v>
      </c>
      <c r="B1685" s="95">
        <v>1945.72</v>
      </c>
      <c r="C1685" s="95">
        <v>-1.2847063418242044E-2</v>
      </c>
      <c r="D1685" s="95">
        <v>0.43669925564973067</v>
      </c>
      <c r="E1685" s="95">
        <v>1.4505448667813781</v>
      </c>
      <c r="F1685" s="95">
        <v>7.3939153088709242</v>
      </c>
    </row>
    <row r="1686" spans="1:6">
      <c r="A1686" s="96">
        <v>41803</v>
      </c>
      <c r="B1686" s="95">
        <v>1947.66</v>
      </c>
      <c r="C1686" s="95">
        <v>9.9706021421375191E-2</v>
      </c>
      <c r="D1686" s="95">
        <v>0.5368406925244873</v>
      </c>
      <c r="E1686" s="95">
        <v>1.5516971687783432</v>
      </c>
      <c r="F1686" s="95">
        <v>7.3161861941285267</v>
      </c>
    </row>
    <row r="1687" spans="1:6">
      <c r="A1687" s="96">
        <v>41806</v>
      </c>
      <c r="B1687" s="95">
        <v>1947.56</v>
      </c>
      <c r="C1687" s="95">
        <v>-5.1343663678538043E-3</v>
      </c>
      <c r="D1687" s="95">
        <v>0.53167876278867876</v>
      </c>
      <c r="E1687" s="95">
        <v>1.5464831325929351</v>
      </c>
      <c r="F1687" s="95">
        <v>7.473525630059652</v>
      </c>
    </row>
    <row r="1688" spans="1:6">
      <c r="A1688" s="96">
        <v>41807</v>
      </c>
      <c r="B1688" s="95">
        <v>1951.55</v>
      </c>
      <c r="C1688" s="95">
        <v>0.20487173694263561</v>
      </c>
      <c r="D1688" s="95">
        <v>0.73763975924758807</v>
      </c>
      <c r="E1688" s="95">
        <v>1.7545231763908431</v>
      </c>
      <c r="F1688" s="95">
        <v>7.54119138149556</v>
      </c>
    </row>
    <row r="1689" spans="1:6">
      <c r="A1689" s="96">
        <v>41808</v>
      </c>
      <c r="B1689" s="95">
        <v>1948.85</v>
      </c>
      <c r="C1689" s="95">
        <v>-0.13835156670338744</v>
      </c>
      <c r="D1689" s="95">
        <v>0.59826765638064661</v>
      </c>
      <c r="E1689" s="95">
        <v>1.6137441993847368</v>
      </c>
      <c r="F1689" s="95">
        <v>7.3226204374738257</v>
      </c>
    </row>
    <row r="1690" spans="1:6">
      <c r="A1690" s="96">
        <v>41810</v>
      </c>
      <c r="B1690" s="95">
        <v>1948.63</v>
      </c>
      <c r="C1690" s="95">
        <v>-1.1288708725643026E-2</v>
      </c>
      <c r="D1690" s="95">
        <v>0.58691141096187671</v>
      </c>
      <c r="E1690" s="95">
        <v>1.6022733197768479</v>
      </c>
      <c r="F1690" s="95">
        <v>7.0375883680946716</v>
      </c>
    </row>
    <row r="1691" spans="1:6">
      <c r="A1691" s="96">
        <v>41813</v>
      </c>
      <c r="B1691" s="95">
        <v>1948.15</v>
      </c>
      <c r="C1691" s="95">
        <v>-2.4632690659587286E-2</v>
      </c>
      <c r="D1691" s="95">
        <v>0.56213414822998686</v>
      </c>
      <c r="E1691" s="95">
        <v>1.5772459460868582</v>
      </c>
      <c r="F1691" s="95">
        <v>7.2161714446101755</v>
      </c>
    </row>
    <row r="1692" spans="1:6">
      <c r="A1692" s="96">
        <v>41814</v>
      </c>
      <c r="B1692" s="95">
        <v>1949.61</v>
      </c>
      <c r="C1692" s="95">
        <v>7.4942894540974692E-2</v>
      </c>
      <c r="D1692" s="95">
        <v>0.63749832237283144</v>
      </c>
      <c r="E1692" s="95">
        <v>1.6533708743938558</v>
      </c>
      <c r="F1692" s="95">
        <v>7.6306041216965825</v>
      </c>
    </row>
    <row r="1693" spans="1:6">
      <c r="A1693" s="96">
        <v>41815</v>
      </c>
      <c r="B1693" s="95">
        <v>1947.48</v>
      </c>
      <c r="C1693" s="95">
        <v>-0.10925261975471834</v>
      </c>
      <c r="D1693" s="95">
        <v>0.52754921900002305</v>
      </c>
      <c r="E1693" s="95">
        <v>1.5423119036445998</v>
      </c>
      <c r="F1693" s="95">
        <v>7.4614017856157622</v>
      </c>
    </row>
    <row r="1694" spans="1:6">
      <c r="A1694" s="96">
        <v>41816</v>
      </c>
      <c r="B1694" s="95">
        <v>1947.48</v>
      </c>
      <c r="C1694" s="95">
        <v>0</v>
      </c>
      <c r="D1694" s="95">
        <v>0.52754921900002305</v>
      </c>
      <c r="E1694" s="95">
        <v>1.5423119036445998</v>
      </c>
      <c r="F1694" s="95">
        <v>7.3553650671150272</v>
      </c>
    </row>
    <row r="1695" spans="1:6">
      <c r="A1695" s="96">
        <v>41817</v>
      </c>
      <c r="B1695" s="95">
        <v>1947.12</v>
      </c>
      <c r="C1695" s="95">
        <v>-1.8485427321468517E-2</v>
      </c>
      <c r="D1695" s="95">
        <v>0.50896627195109456</v>
      </c>
      <c r="E1695" s="95">
        <v>1.523541373377113</v>
      </c>
      <c r="F1695" s="95">
        <v>7.0457844042749684</v>
      </c>
    </row>
    <row r="1696" spans="1:6">
      <c r="A1696" s="96">
        <v>41820</v>
      </c>
      <c r="B1696" s="95">
        <v>1949.16</v>
      </c>
      <c r="C1696" s="95">
        <v>0.10477012202638747</v>
      </c>
      <c r="D1696" s="95">
        <v>0.61426963856168193</v>
      </c>
      <c r="E1696" s="95">
        <v>1.6299077115595084</v>
      </c>
      <c r="F1696" s="95">
        <v>6.875318707951128</v>
      </c>
    </row>
    <row r="1697" spans="1:6">
      <c r="A1697" s="96">
        <v>41821</v>
      </c>
      <c r="B1697" s="95">
        <v>1948.98</v>
      </c>
      <c r="C1697" s="95">
        <v>-9.2347472757547955E-3</v>
      </c>
      <c r="D1697" s="95">
        <v>-9.2347472757547955E-3</v>
      </c>
      <c r="E1697" s="95">
        <v>1.620522446425765</v>
      </c>
      <c r="F1697" s="95">
        <v>6.7957653866386192</v>
      </c>
    </row>
    <row r="1698" spans="1:6">
      <c r="A1698" s="96">
        <v>41822</v>
      </c>
      <c r="B1698" s="95">
        <v>1951.77</v>
      </c>
      <c r="C1698" s="95">
        <v>0.14315180248130055</v>
      </c>
      <c r="D1698" s="95">
        <v>0.13390383549836127</v>
      </c>
      <c r="E1698" s="95">
        <v>1.7659940559987319</v>
      </c>
      <c r="F1698" s="95">
        <v>6.9328249042586387</v>
      </c>
    </row>
    <row r="1699" spans="1:6">
      <c r="A1699" s="96">
        <v>41823</v>
      </c>
      <c r="B1699" s="95">
        <v>1953.45</v>
      </c>
      <c r="C1699" s="95">
        <v>8.6075715888656035E-2</v>
      </c>
      <c r="D1699" s="95">
        <v>0.22009481007203568</v>
      </c>
      <c r="E1699" s="95">
        <v>1.8535898639136628</v>
      </c>
      <c r="F1699" s="95">
        <v>6.917085825939906</v>
      </c>
    </row>
    <row r="1700" spans="1:6">
      <c r="A1700" s="96">
        <v>41824</v>
      </c>
      <c r="B1700" s="95">
        <v>1954.43</v>
      </c>
      <c r="C1700" s="95">
        <v>5.0167652102683924E-2</v>
      </c>
      <c r="D1700" s="95">
        <v>0.27037287857334391</v>
      </c>
      <c r="E1700" s="95">
        <v>1.9046874185306928</v>
      </c>
      <c r="F1700" s="95">
        <v>6.8303935019431883</v>
      </c>
    </row>
    <row r="1701" spans="1:6">
      <c r="A1701" s="96">
        <v>41827</v>
      </c>
      <c r="B1701" s="95">
        <v>1955.02</v>
      </c>
      <c r="C1701" s="95">
        <v>3.0187829699701574E-2</v>
      </c>
      <c r="D1701" s="95">
        <v>0.30064232797717416</v>
      </c>
      <c r="E1701" s="95">
        <v>1.9354502320245937</v>
      </c>
      <c r="F1701" s="95">
        <v>6.978423958544222</v>
      </c>
    </row>
    <row r="1702" spans="1:6">
      <c r="A1702" s="96">
        <v>41828</v>
      </c>
      <c r="B1702" s="95">
        <v>1953.25</v>
      </c>
      <c r="C1702" s="95">
        <v>-9.053615819787364E-2</v>
      </c>
      <c r="D1702" s="95">
        <v>0.209833979765639</v>
      </c>
      <c r="E1702" s="95">
        <v>1.8431617915428244</v>
      </c>
      <c r="F1702" s="95">
        <v>6.7460556014012463</v>
      </c>
    </row>
    <row r="1703" spans="1:6">
      <c r="A1703" s="96">
        <v>41829</v>
      </c>
      <c r="B1703" s="95">
        <v>1953.64</v>
      </c>
      <c r="C1703" s="95">
        <v>1.9966722129782788E-2</v>
      </c>
      <c r="D1703" s="95">
        <v>0.22984259886309477</v>
      </c>
      <c r="E1703" s="95">
        <v>1.8634965326659314</v>
      </c>
      <c r="F1703" s="95">
        <v>6.6810827340290313</v>
      </c>
    </row>
    <row r="1704" spans="1:6">
      <c r="A1704" s="96">
        <v>41830</v>
      </c>
      <c r="B1704" s="95">
        <v>1952.24</v>
      </c>
      <c r="C1704" s="95">
        <v>-7.1661104400000397E-2</v>
      </c>
      <c r="D1704" s="95">
        <v>0.15801678671838459</v>
      </c>
      <c r="E1704" s="95">
        <v>1.7905000260701742</v>
      </c>
      <c r="F1704" s="95">
        <v>6.6587993618741681</v>
      </c>
    </row>
    <row r="1705" spans="1:6">
      <c r="A1705" s="96">
        <v>41831</v>
      </c>
      <c r="B1705" s="95">
        <v>1951.7</v>
      </c>
      <c r="C1705" s="95">
        <v>-2.7660533540951882E-2</v>
      </c>
      <c r="D1705" s="95">
        <v>0.13031254489113131</v>
      </c>
      <c r="E1705" s="95">
        <v>1.7623442306689663</v>
      </c>
      <c r="F1705" s="95">
        <v>6.7009999289279643</v>
      </c>
    </row>
    <row r="1706" spans="1:6">
      <c r="A1706" s="96">
        <v>41834</v>
      </c>
      <c r="B1706" s="95">
        <v>1951.53</v>
      </c>
      <c r="C1706" s="95">
        <v>-8.7103550750700087E-3</v>
      </c>
      <c r="D1706" s="95">
        <v>0.12159083913070301</v>
      </c>
      <c r="E1706" s="95">
        <v>1.7534803691537482</v>
      </c>
      <c r="F1706" s="95">
        <v>6.6205916901139084</v>
      </c>
    </row>
    <row r="1707" spans="1:6">
      <c r="A1707" s="96">
        <v>41835</v>
      </c>
      <c r="B1707" s="95">
        <v>1953.1</v>
      </c>
      <c r="C1707" s="95">
        <v>8.0449698441742434E-2</v>
      </c>
      <c r="D1707" s="95">
        <v>0.20213835703584149</v>
      </c>
      <c r="E1707" s="95">
        <v>1.8353407372647013</v>
      </c>
      <c r="F1707" s="95">
        <v>6.9998301676956975</v>
      </c>
    </row>
    <row r="1708" spans="1:6">
      <c r="A1708" s="96">
        <v>41836</v>
      </c>
      <c r="B1708" s="95">
        <v>1954.45</v>
      </c>
      <c r="C1708" s="95">
        <v>6.9120884747331246E-2</v>
      </c>
      <c r="D1708" s="95">
        <v>0.2713989616039747</v>
      </c>
      <c r="E1708" s="95">
        <v>1.9057302257677655</v>
      </c>
      <c r="F1708" s="95">
        <v>6.9127171677388466</v>
      </c>
    </row>
    <row r="1709" spans="1:6">
      <c r="A1709" s="96">
        <v>41837</v>
      </c>
      <c r="B1709" s="95">
        <v>1956.95</v>
      </c>
      <c r="C1709" s="95">
        <v>0.12791322366907387</v>
      </c>
      <c r="D1709" s="95">
        <v>0.39965934043382223</v>
      </c>
      <c r="E1709" s="95">
        <v>2.0360811304030335</v>
      </c>
      <c r="F1709" s="95">
        <v>7.063528536414565</v>
      </c>
    </row>
    <row r="1710" spans="1:6">
      <c r="A1710" s="96">
        <v>41838</v>
      </c>
      <c r="B1710" s="95">
        <v>1959.28</v>
      </c>
      <c r="C1710" s="95">
        <v>0.11906282735889562</v>
      </c>
      <c r="D1710" s="95">
        <v>0.51919801350324146</v>
      </c>
      <c r="E1710" s="95">
        <v>2.1575681735231278</v>
      </c>
      <c r="F1710" s="95">
        <v>7.1066211842910842</v>
      </c>
    </row>
    <row r="1711" spans="1:6">
      <c r="A1711" s="96">
        <v>41841</v>
      </c>
      <c r="B1711" s="95">
        <v>1958.48</v>
      </c>
      <c r="C1711" s="95">
        <v>-4.0831325793144746E-2</v>
      </c>
      <c r="D1711" s="95">
        <v>0.47815469227769913</v>
      </c>
      <c r="E1711" s="95">
        <v>2.1158558840398412</v>
      </c>
      <c r="F1711" s="95">
        <v>6.9115166469236433</v>
      </c>
    </row>
    <row r="1712" spans="1:6">
      <c r="A1712" s="96">
        <v>41842</v>
      </c>
      <c r="B1712" s="95">
        <v>1961.38</v>
      </c>
      <c r="C1712" s="95">
        <v>0.14807401658429864</v>
      </c>
      <c r="D1712" s="95">
        <v>0.62693673172034003</v>
      </c>
      <c r="E1712" s="95">
        <v>2.2670629334167636</v>
      </c>
      <c r="F1712" s="95">
        <v>7.0096568279775173</v>
      </c>
    </row>
    <row r="1713" spans="1:6">
      <c r="A1713" s="96">
        <v>41843</v>
      </c>
      <c r="B1713" s="95">
        <v>1960.9</v>
      </c>
      <c r="C1713" s="95">
        <v>-2.4472565234678889E-2</v>
      </c>
      <c r="D1713" s="95">
        <v>0.60231073898500131</v>
      </c>
      <c r="E1713" s="95">
        <v>2.2420355597267738</v>
      </c>
      <c r="F1713" s="95">
        <v>7.0915594877256405</v>
      </c>
    </row>
    <row r="1714" spans="1:6">
      <c r="A1714" s="96">
        <v>41844</v>
      </c>
      <c r="B1714" s="95">
        <v>1959.04</v>
      </c>
      <c r="C1714" s="95">
        <v>-9.4854403590194369E-2</v>
      </c>
      <c r="D1714" s="95">
        <v>0.5068850171355832</v>
      </c>
      <c r="E1714" s="95">
        <v>2.1450544866781218</v>
      </c>
      <c r="F1714" s="95">
        <v>6.7375693316915175</v>
      </c>
    </row>
    <row r="1715" spans="1:6">
      <c r="A1715" s="96">
        <v>41845</v>
      </c>
      <c r="B1715" s="95">
        <v>1961.55</v>
      </c>
      <c r="C1715" s="95">
        <v>0.12812397909180984</v>
      </c>
      <c r="D1715" s="95">
        <v>0.63565843748074613</v>
      </c>
      <c r="E1715" s="95">
        <v>2.2759267949319595</v>
      </c>
      <c r="F1715" s="95">
        <v>6.8353258353530677</v>
      </c>
    </row>
    <row r="1716" spans="1:6">
      <c r="A1716" s="96">
        <v>41848</v>
      </c>
      <c r="B1716" s="95">
        <v>1961.12</v>
      </c>
      <c r="C1716" s="95">
        <v>-2.1921439677807797E-2</v>
      </c>
      <c r="D1716" s="95">
        <v>0.61359765232200658</v>
      </c>
      <c r="E1716" s="95">
        <v>2.2535064393346849</v>
      </c>
      <c r="F1716" s="95">
        <v>6.8573016504383411</v>
      </c>
    </row>
    <row r="1717" spans="1:6">
      <c r="A1717" s="96">
        <v>41849</v>
      </c>
      <c r="B1717" s="95">
        <v>1961.94</v>
      </c>
      <c r="C1717" s="95">
        <v>4.1812841641508669E-2</v>
      </c>
      <c r="D1717" s="95">
        <v>0.65566705657822411</v>
      </c>
      <c r="E1717" s="95">
        <v>2.2962615360550664</v>
      </c>
      <c r="F1717" s="95">
        <v>6.8350377364655213</v>
      </c>
    </row>
    <row r="1718" spans="1:6">
      <c r="A1718" s="96">
        <v>41850</v>
      </c>
      <c r="B1718" s="95">
        <v>1964.48</v>
      </c>
      <c r="C1718" s="95">
        <v>0.12946369409869707</v>
      </c>
      <c r="D1718" s="95">
        <v>0.78597960146935542</v>
      </c>
      <c r="E1718" s="95">
        <v>2.4286980551645021</v>
      </c>
      <c r="F1718" s="95">
        <v>6.8813928182807516</v>
      </c>
    </row>
    <row r="1719" spans="1:6">
      <c r="A1719" s="96">
        <v>41851</v>
      </c>
      <c r="B1719" s="95">
        <v>1963.71</v>
      </c>
      <c r="C1719" s="95">
        <v>-3.9196123147089423E-2</v>
      </c>
      <c r="D1719" s="95">
        <v>0.74647540478975927</v>
      </c>
      <c r="E1719" s="95">
        <v>2.3885499765368357</v>
      </c>
      <c r="F1719" s="95">
        <v>6.7535390436427756</v>
      </c>
    </row>
    <row r="1720" spans="1:6">
      <c r="A1720" s="96">
        <v>41852</v>
      </c>
      <c r="B1720" s="95">
        <v>1958.14</v>
      </c>
      <c r="C1720" s="95">
        <v>-0.28364677065350064</v>
      </c>
      <c r="D1720" s="95">
        <v>-0.28364677065350064</v>
      </c>
      <c r="E1720" s="95">
        <v>2.0981281610094271</v>
      </c>
      <c r="F1720" s="95">
        <v>6.1777129502605499</v>
      </c>
    </row>
    <row r="1721" spans="1:6">
      <c r="A1721" s="96">
        <v>41855</v>
      </c>
      <c r="B1721" s="95">
        <v>1958.95</v>
      </c>
      <c r="C1721" s="95">
        <v>4.1365785898861418E-2</v>
      </c>
      <c r="D1721" s="95">
        <v>-0.24239831747050467</v>
      </c>
      <c r="E1721" s="95">
        <v>2.1403618541112612</v>
      </c>
      <c r="F1721" s="95">
        <v>6.3179089734822558</v>
      </c>
    </row>
    <row r="1722" spans="1:6">
      <c r="A1722" s="96">
        <v>41856</v>
      </c>
      <c r="B1722" s="95">
        <v>1958.17</v>
      </c>
      <c r="C1722" s="95">
        <v>-3.9817249036466773E-2</v>
      </c>
      <c r="D1722" s="95">
        <v>-0.28211905016524153</v>
      </c>
      <c r="E1722" s="95">
        <v>2.0996923718650695</v>
      </c>
      <c r="F1722" s="95">
        <v>6.1298487320264439</v>
      </c>
    </row>
    <row r="1723" spans="1:6">
      <c r="A1723" s="96">
        <v>41857</v>
      </c>
      <c r="B1723" s="95">
        <v>1959.53</v>
      </c>
      <c r="C1723" s="95">
        <v>6.9452601153119353E-2</v>
      </c>
      <c r="D1723" s="95">
        <v>-0.21286238803082114</v>
      </c>
      <c r="E1723" s="95">
        <v>2.1706032639866368</v>
      </c>
      <c r="F1723" s="95">
        <v>6.2502033335863683</v>
      </c>
    </row>
    <row r="1724" spans="1:6">
      <c r="A1724" s="96">
        <v>41858</v>
      </c>
      <c r="B1724" s="95">
        <v>1958.25</v>
      </c>
      <c r="C1724" s="95">
        <v>-6.5321786346728139E-2</v>
      </c>
      <c r="D1724" s="95">
        <v>-0.27804512886322463</v>
      </c>
      <c r="E1724" s="95">
        <v>2.1038636008133826</v>
      </c>
      <c r="F1724" s="95">
        <v>6.1324589453146228</v>
      </c>
    </row>
    <row r="1725" spans="1:6">
      <c r="A1725" s="96">
        <v>41859</v>
      </c>
      <c r="B1725" s="95">
        <v>1958.76</v>
      </c>
      <c r="C1725" s="95">
        <v>2.604366143239556E-2</v>
      </c>
      <c r="D1725" s="95">
        <v>-0.25207388056281976</v>
      </c>
      <c r="E1725" s="95">
        <v>2.1304551853589704</v>
      </c>
      <c r="F1725" s="95">
        <v>6.2176671547096163</v>
      </c>
    </row>
    <row r="1726" spans="1:6">
      <c r="A1726" s="96">
        <v>41862</v>
      </c>
      <c r="B1726" s="95">
        <v>1961.44</v>
      </c>
      <c r="C1726" s="95">
        <v>0.13682125426290881</v>
      </c>
      <c r="D1726" s="95">
        <v>-0.11559751694496523</v>
      </c>
      <c r="E1726" s="95">
        <v>2.270191355128004</v>
      </c>
      <c r="F1726" s="95">
        <v>6.3981903888819636</v>
      </c>
    </row>
    <row r="1727" spans="1:6">
      <c r="A1727" s="96">
        <v>41863</v>
      </c>
      <c r="B1727" s="95">
        <v>1961.02</v>
      </c>
      <c r="C1727" s="95">
        <v>-2.1412839546464113E-2</v>
      </c>
      <c r="D1727" s="95">
        <v>-0.13698560378060387</v>
      </c>
      <c r="E1727" s="95">
        <v>2.2482924031492768</v>
      </c>
      <c r="F1727" s="95">
        <v>6.3569456722764262</v>
      </c>
    </row>
    <row r="1728" spans="1:6">
      <c r="A1728" s="96">
        <v>41864</v>
      </c>
      <c r="B1728" s="95">
        <v>1959.73</v>
      </c>
      <c r="C1728" s="95">
        <v>-6.5782092992416885E-2</v>
      </c>
      <c r="D1728" s="95">
        <v>-0.2026775847757567</v>
      </c>
      <c r="E1728" s="95">
        <v>2.1810313363574751</v>
      </c>
      <c r="F1728" s="95">
        <v>5.998961499767419</v>
      </c>
    </row>
    <row r="1729" spans="1:6">
      <c r="A1729" s="96">
        <v>41865</v>
      </c>
      <c r="B1729" s="95">
        <v>1961.01</v>
      </c>
      <c r="C1729" s="95">
        <v>6.5315119939990396E-2</v>
      </c>
      <c r="D1729" s="95">
        <v>-0.13749484394335321</v>
      </c>
      <c r="E1729" s="95">
        <v>2.2477709995307293</v>
      </c>
      <c r="F1729" s="95">
        <v>6.0527070072305955</v>
      </c>
    </row>
    <row r="1730" spans="1:6">
      <c r="A1730" s="96">
        <v>41866</v>
      </c>
      <c r="B1730" s="95">
        <v>1962.77</v>
      </c>
      <c r="C1730" s="95">
        <v>8.9749669813010691E-2</v>
      </c>
      <c r="D1730" s="95">
        <v>-4.786857529880395E-2</v>
      </c>
      <c r="E1730" s="95">
        <v>2.3395380363939733</v>
      </c>
      <c r="F1730" s="95">
        <v>6.1961314757202679</v>
      </c>
    </row>
    <row r="1731" spans="1:6">
      <c r="A1731" s="96">
        <v>41869</v>
      </c>
      <c r="B1731" s="95">
        <v>1964.94</v>
      </c>
      <c r="C1731" s="95">
        <v>0.11055803787505258</v>
      </c>
      <c r="D1731" s="95">
        <v>6.2636540018634612E-2</v>
      </c>
      <c r="E1731" s="95">
        <v>2.4526826216173969</v>
      </c>
      <c r="F1731" s="95">
        <v>6.1080120745424793</v>
      </c>
    </row>
    <row r="1732" spans="1:6">
      <c r="A1732" s="96">
        <v>41870</v>
      </c>
      <c r="B1732" s="95">
        <v>1966.78</v>
      </c>
      <c r="C1732" s="95">
        <v>9.364153612831938E-2</v>
      </c>
      <c r="D1732" s="95">
        <v>0.15633672996522296</v>
      </c>
      <c r="E1732" s="95">
        <v>2.548620887428954</v>
      </c>
      <c r="F1732" s="95">
        <v>6.2285979713307293</v>
      </c>
    </row>
    <row r="1733" spans="1:6">
      <c r="A1733" s="96">
        <v>41871</v>
      </c>
      <c r="B1733" s="95">
        <v>1968.38</v>
      </c>
      <c r="C1733" s="95">
        <v>8.1351244165595027E-2</v>
      </c>
      <c r="D1733" s="95">
        <v>0.23781515600573844</v>
      </c>
      <c r="E1733" s="95">
        <v>2.6320454663955273</v>
      </c>
      <c r="F1733" s="95">
        <v>6.3109968512527592</v>
      </c>
    </row>
    <row r="1734" spans="1:6">
      <c r="A1734" s="96">
        <v>41872</v>
      </c>
      <c r="B1734" s="95">
        <v>1968.02</v>
      </c>
      <c r="C1734" s="95">
        <v>-1.8289151484984778E-2</v>
      </c>
      <c r="D1734" s="95">
        <v>0.21948251014660691</v>
      </c>
      <c r="E1734" s="95">
        <v>2.6132749361280405</v>
      </c>
      <c r="F1734" s="95">
        <v>6.0572746575268788</v>
      </c>
    </row>
    <row r="1735" spans="1:6">
      <c r="A1735" s="96">
        <v>41873</v>
      </c>
      <c r="B1735" s="95">
        <v>1971.93</v>
      </c>
      <c r="C1735" s="95">
        <v>0.19867684271501762</v>
      </c>
      <c r="D1735" s="95">
        <v>0.41859541378308496</v>
      </c>
      <c r="E1735" s="95">
        <v>2.8171437509776354</v>
      </c>
      <c r="F1735" s="95">
        <v>6.1272926892276036</v>
      </c>
    </row>
    <row r="1736" spans="1:6">
      <c r="A1736" s="96">
        <v>41876</v>
      </c>
      <c r="B1736" s="95">
        <v>1976.81</v>
      </c>
      <c r="C1736" s="95">
        <v>0.24747328759133769</v>
      </c>
      <c r="D1736" s="95">
        <v>0.66710461320662606</v>
      </c>
      <c r="E1736" s="95">
        <v>3.0715887168256906</v>
      </c>
      <c r="F1736" s="95">
        <v>6.7259465617121039</v>
      </c>
    </row>
    <row r="1737" spans="1:6">
      <c r="A1737" s="96">
        <v>41877</v>
      </c>
      <c r="B1737" s="95">
        <v>1976.51</v>
      </c>
      <c r="C1737" s="95">
        <v>-1.5175965317859585E-2</v>
      </c>
      <c r="D1737" s="95">
        <v>0.65182740832403496</v>
      </c>
      <c r="E1737" s="95">
        <v>3.0559466082694664</v>
      </c>
      <c r="F1737" s="95">
        <v>6.6884378711000725</v>
      </c>
    </row>
    <row r="1738" spans="1:6">
      <c r="A1738" s="96">
        <v>41878</v>
      </c>
      <c r="B1738" s="95">
        <v>1978.29</v>
      </c>
      <c r="C1738" s="95">
        <v>9.0057728015535687E-2</v>
      </c>
      <c r="D1738" s="95">
        <v>0.7424721572941051</v>
      </c>
      <c r="E1738" s="95">
        <v>3.1487564523697831</v>
      </c>
      <c r="F1738" s="95">
        <v>6.9178345016186693</v>
      </c>
    </row>
    <row r="1739" spans="1:6">
      <c r="A1739" s="96">
        <v>41879</v>
      </c>
      <c r="B1739" s="95">
        <v>1976.38</v>
      </c>
      <c r="C1739" s="95">
        <v>-9.6548028853193912E-2</v>
      </c>
      <c r="D1739" s="95">
        <v>0.64520728620824919</v>
      </c>
      <c r="E1739" s="95">
        <v>3.0491683612284382</v>
      </c>
      <c r="F1739" s="95">
        <v>6.9845995615340994</v>
      </c>
    </row>
    <row r="1740" spans="1:6">
      <c r="A1740" s="96">
        <v>41880</v>
      </c>
      <c r="B1740" s="95">
        <v>1981.06</v>
      </c>
      <c r="C1740" s="95">
        <v>0.23679656746171673</v>
      </c>
      <c r="D1740" s="95">
        <v>0.88353168237671476</v>
      </c>
      <c r="E1740" s="95">
        <v>3.293185254705655</v>
      </c>
      <c r="F1740" s="95">
        <v>6.8515611937239429</v>
      </c>
    </row>
    <row r="1741" spans="1:6">
      <c r="A1741" s="96">
        <v>41883</v>
      </c>
      <c r="B1741" s="95">
        <v>1982.87</v>
      </c>
      <c r="C1741" s="95">
        <v>9.1365228715933888E-2</v>
      </c>
      <c r="D1741" s="95">
        <v>9.1365228715933888E-2</v>
      </c>
      <c r="E1741" s="95">
        <v>3.3875593096615919</v>
      </c>
      <c r="F1741" s="95">
        <v>6.782161955485666</v>
      </c>
    </row>
    <row r="1742" spans="1:6">
      <c r="A1742" s="96">
        <v>41884</v>
      </c>
      <c r="B1742" s="95">
        <v>1987.77</v>
      </c>
      <c r="C1742" s="95">
        <v>0.24711655327884774</v>
      </c>
      <c r="D1742" s="95">
        <v>0.33870756059888318</v>
      </c>
      <c r="E1742" s="95">
        <v>3.643047082746742</v>
      </c>
      <c r="F1742" s="95">
        <v>7.0108853645143521</v>
      </c>
    </row>
    <row r="1743" spans="1:6">
      <c r="A1743" s="96">
        <v>41885</v>
      </c>
      <c r="B1743" s="95">
        <v>1986.15</v>
      </c>
      <c r="C1743" s="95">
        <v>-8.1498362486598364E-2</v>
      </c>
      <c r="D1743" s="95">
        <v>0.25693315699677477</v>
      </c>
      <c r="E1743" s="95">
        <v>3.558579696543096</v>
      </c>
      <c r="F1743" s="95">
        <v>6.9893341952165455</v>
      </c>
    </row>
    <row r="1744" spans="1:6">
      <c r="A1744" s="96">
        <v>41886</v>
      </c>
      <c r="B1744" s="95">
        <v>1986.9</v>
      </c>
      <c r="C1744" s="95">
        <v>3.7761498376265301E-2</v>
      </c>
      <c r="D1744" s="95">
        <v>0.29479167718293731</v>
      </c>
      <c r="E1744" s="95">
        <v>3.5976849679336675</v>
      </c>
      <c r="F1744" s="95">
        <v>7.0366539530674288</v>
      </c>
    </row>
    <row r="1745" spans="1:6">
      <c r="A1745" s="96">
        <v>41887</v>
      </c>
      <c r="B1745" s="95">
        <v>1986.93</v>
      </c>
      <c r="C1745" s="95">
        <v>1.509889778050777E-3</v>
      </c>
      <c r="D1745" s="95">
        <v>0.29630601799037759</v>
      </c>
      <c r="E1745" s="95">
        <v>3.5992491787893099</v>
      </c>
      <c r="F1745" s="95">
        <v>7.1675907747405621</v>
      </c>
    </row>
    <row r="1746" spans="1:6">
      <c r="A1746" s="96">
        <v>41890</v>
      </c>
      <c r="B1746" s="95">
        <v>1986.37</v>
      </c>
      <c r="C1746" s="95">
        <v>-2.818418364010089E-2</v>
      </c>
      <c r="D1746" s="95">
        <v>0.26803832291804053</v>
      </c>
      <c r="E1746" s="95">
        <v>3.5700505761509849</v>
      </c>
      <c r="F1746" s="95">
        <v>7.3997977842779949</v>
      </c>
    </row>
    <row r="1747" spans="1:6">
      <c r="A1747" s="96">
        <v>41891</v>
      </c>
      <c r="B1747" s="95">
        <v>1984.23</v>
      </c>
      <c r="C1747" s="95">
        <v>-0.1077342086318156</v>
      </c>
      <c r="D1747" s="95">
        <v>0.1600153453201969</v>
      </c>
      <c r="E1747" s="95">
        <v>3.4584702017832036</v>
      </c>
      <c r="F1747" s="95">
        <v>7.2777110974146186</v>
      </c>
    </row>
    <row r="1748" spans="1:6">
      <c r="A1748" s="96">
        <v>41892</v>
      </c>
      <c r="B1748" s="95">
        <v>1985.93</v>
      </c>
      <c r="C1748" s="95">
        <v>8.5675551725361565E-2</v>
      </c>
      <c r="D1748" s="95">
        <v>0.24582799107548681</v>
      </c>
      <c r="E1748" s="95">
        <v>3.547108816935185</v>
      </c>
      <c r="F1748" s="95">
        <v>7.1650972668159563</v>
      </c>
    </row>
    <row r="1749" spans="1:6">
      <c r="A1749" s="96">
        <v>41893</v>
      </c>
      <c r="B1749" s="95">
        <v>1987.25</v>
      </c>
      <c r="C1749" s="95">
        <v>6.6467599562924917E-2</v>
      </c>
      <c r="D1749" s="95">
        <v>0.31245898660312577</v>
      </c>
      <c r="E1749" s="95">
        <v>3.6159340945826068</v>
      </c>
      <c r="F1749" s="95">
        <v>7.2560057426287683</v>
      </c>
    </row>
    <row r="1750" spans="1:6">
      <c r="A1750" s="96">
        <v>41894</v>
      </c>
      <c r="B1750" s="95">
        <v>1987.99</v>
      </c>
      <c r="C1750" s="95">
        <v>3.7237388350730427E-2</v>
      </c>
      <c r="D1750" s="95">
        <v>0.34981272652014894</v>
      </c>
      <c r="E1750" s="95">
        <v>3.6545179623546531</v>
      </c>
      <c r="F1750" s="95">
        <v>7.1455904624853739</v>
      </c>
    </row>
    <row r="1751" spans="1:6">
      <c r="A1751" s="96">
        <v>41897</v>
      </c>
      <c r="B1751" s="95">
        <v>1987.37</v>
      </c>
      <c r="C1751" s="95">
        <v>-3.1187279614086627E-2</v>
      </c>
      <c r="D1751" s="95">
        <v>0.31851634983290911</v>
      </c>
      <c r="E1751" s="95">
        <v>3.6221909380051098</v>
      </c>
      <c r="F1751" s="95">
        <v>7.0925501818671632</v>
      </c>
    </row>
    <row r="1752" spans="1:6">
      <c r="A1752" s="96">
        <v>41898</v>
      </c>
      <c r="B1752" s="95">
        <v>1986.93</v>
      </c>
      <c r="C1752" s="95">
        <v>-2.2139812918575696E-2</v>
      </c>
      <c r="D1752" s="95">
        <v>0.29630601799037759</v>
      </c>
      <c r="E1752" s="95">
        <v>3.5992491787893099</v>
      </c>
      <c r="F1752" s="95">
        <v>7.0036835982939083</v>
      </c>
    </row>
    <row r="1753" spans="1:6">
      <c r="A1753" s="96">
        <v>41899</v>
      </c>
      <c r="B1753" s="95">
        <v>1991.96</v>
      </c>
      <c r="C1753" s="95">
        <v>0.25315436376722733</v>
      </c>
      <c r="D1753" s="95">
        <v>0.55021049337224959</v>
      </c>
      <c r="E1753" s="95">
        <v>3.8615151989154883</v>
      </c>
      <c r="F1753" s="95">
        <v>7.3931303677426063</v>
      </c>
    </row>
    <row r="1754" spans="1:6">
      <c r="A1754" s="96">
        <v>41900</v>
      </c>
      <c r="B1754" s="95">
        <v>1994.55</v>
      </c>
      <c r="C1754" s="95">
        <v>0.1300226912186897</v>
      </c>
      <c r="D1754" s="95">
        <v>0.6809485830817863</v>
      </c>
      <c r="E1754" s="95">
        <v>3.9965587361176169</v>
      </c>
      <c r="F1754" s="95">
        <v>7.772152309113789</v>
      </c>
    </row>
    <row r="1755" spans="1:6">
      <c r="A1755" s="96">
        <v>41901</v>
      </c>
      <c r="B1755" s="95">
        <v>1998.21</v>
      </c>
      <c r="C1755" s="95">
        <v>0.18350003760247979</v>
      </c>
      <c r="D1755" s="95">
        <v>0.86569816159025592</v>
      </c>
      <c r="E1755" s="95">
        <v>4.1873924605036805</v>
      </c>
      <c r="F1755" s="95">
        <v>8.0551574962822734</v>
      </c>
    </row>
    <row r="1756" spans="1:6">
      <c r="A1756" s="96">
        <v>41904</v>
      </c>
      <c r="B1756" s="95">
        <v>1998.08</v>
      </c>
      <c r="C1756" s="95">
        <v>-6.5058227113334866E-3</v>
      </c>
      <c r="D1756" s="95">
        <v>0.85913601809133322</v>
      </c>
      <c r="E1756" s="95">
        <v>4.1806142134626301</v>
      </c>
      <c r="F1756" s="95">
        <v>8.110096905621166</v>
      </c>
    </row>
    <row r="1757" spans="1:6">
      <c r="A1757" s="96">
        <v>41905</v>
      </c>
      <c r="B1757" s="95">
        <v>1999.41</v>
      </c>
      <c r="C1757" s="95">
        <v>6.6563901345295662E-2</v>
      </c>
      <c r="D1757" s="95">
        <v>0.92627179388813374</v>
      </c>
      <c r="E1757" s="95">
        <v>4.2499608947285994</v>
      </c>
      <c r="F1757" s="95">
        <v>8.2048923043619446</v>
      </c>
    </row>
    <row r="1758" spans="1:6">
      <c r="A1758" s="96">
        <v>41906</v>
      </c>
      <c r="B1758" s="95">
        <v>2001.23</v>
      </c>
      <c r="C1758" s="95">
        <v>9.1026852921616275E-2</v>
      </c>
      <c r="D1758" s="95">
        <v>1.018141802873207</v>
      </c>
      <c r="E1758" s="95">
        <v>4.3448563533030837</v>
      </c>
      <c r="F1758" s="95">
        <v>8.3297696700679325</v>
      </c>
    </row>
    <row r="1759" spans="1:6">
      <c r="A1759" s="96">
        <v>41907</v>
      </c>
      <c r="B1759" s="95">
        <v>2004.32</v>
      </c>
      <c r="C1759" s="95">
        <v>0.15440504089985208</v>
      </c>
      <c r="D1759" s="95">
        <v>1.1741189060402002</v>
      </c>
      <c r="E1759" s="95">
        <v>4.505970071432297</v>
      </c>
      <c r="F1759" s="95">
        <v>8.3076657048060554</v>
      </c>
    </row>
    <row r="1760" spans="1:6">
      <c r="A1760" s="96">
        <v>41908</v>
      </c>
      <c r="B1760" s="95">
        <v>2006.72</v>
      </c>
      <c r="C1760" s="95">
        <v>0.11974135866528179</v>
      </c>
      <c r="D1760" s="95">
        <v>1.2952661706359336</v>
      </c>
      <c r="E1760" s="95">
        <v>4.6311069398821569</v>
      </c>
      <c r="F1760" s="95">
        <v>8.2676910460323327</v>
      </c>
    </row>
    <row r="1761" spans="1:6">
      <c r="A1761" s="96">
        <v>41911</v>
      </c>
      <c r="B1761" s="95">
        <v>2009.19</v>
      </c>
      <c r="C1761" s="95">
        <v>0.1230864295965528</v>
      </c>
      <c r="D1761" s="95">
        <v>1.419946897115687</v>
      </c>
      <c r="E1761" s="95">
        <v>4.7598936336618047</v>
      </c>
      <c r="F1761" s="95">
        <v>8.3454215041818713</v>
      </c>
    </row>
    <row r="1762" spans="1:6">
      <c r="A1762" s="96">
        <v>41912</v>
      </c>
      <c r="B1762" s="95">
        <v>2008.75</v>
      </c>
      <c r="C1762" s="95">
        <v>-2.189937238389339E-2</v>
      </c>
      <c r="D1762" s="95">
        <v>1.3977365652731333</v>
      </c>
      <c r="E1762" s="95">
        <v>4.7369518744460049</v>
      </c>
      <c r="F1762" s="95">
        <v>8.579907244245998</v>
      </c>
    </row>
    <row r="1763" spans="1:6">
      <c r="A1763" s="96">
        <v>41913</v>
      </c>
      <c r="B1763" s="95">
        <v>2010.6</v>
      </c>
      <c r="C1763" s="95">
        <v>9.2097075295582975E-2</v>
      </c>
      <c r="D1763" s="95">
        <v>9.2097075295582975E-2</v>
      </c>
      <c r="E1763" s="95">
        <v>4.8334115438761094</v>
      </c>
      <c r="F1763" s="95">
        <v>8.5678184380619129</v>
      </c>
    </row>
    <row r="1764" spans="1:6">
      <c r="A1764" s="96">
        <v>41914</v>
      </c>
      <c r="B1764" s="95">
        <v>2007.33</v>
      </c>
      <c r="C1764" s="95">
        <v>-0.16263801850193715</v>
      </c>
      <c r="D1764" s="95">
        <v>-7.0690728064715103E-2</v>
      </c>
      <c r="E1764" s="95">
        <v>4.6629125606131527</v>
      </c>
      <c r="F1764" s="95">
        <v>8.6664429094216224</v>
      </c>
    </row>
    <row r="1765" spans="1:6">
      <c r="A1765" s="96">
        <v>41915</v>
      </c>
      <c r="B1765" s="95">
        <v>2009.05</v>
      </c>
      <c r="C1765" s="95">
        <v>8.5685960953107987E-2</v>
      </c>
      <c r="D1765" s="95">
        <v>1.4934660858734183E-2</v>
      </c>
      <c r="E1765" s="95">
        <v>4.752593983002229</v>
      </c>
      <c r="F1765" s="95">
        <v>8.7819325774557875</v>
      </c>
    </row>
    <row r="1766" spans="1:6">
      <c r="A1766" s="96">
        <v>41918</v>
      </c>
      <c r="B1766" s="95">
        <v>1999.02</v>
      </c>
      <c r="C1766" s="95">
        <v>-0.49924093477016207</v>
      </c>
      <c r="D1766" s="95">
        <v>-0.48438083385189401</v>
      </c>
      <c r="E1766" s="95">
        <v>4.2296261536054924</v>
      </c>
      <c r="F1766" s="95">
        <v>8.1194223592406125</v>
      </c>
    </row>
    <row r="1767" spans="1:6">
      <c r="A1767" s="96">
        <v>41919</v>
      </c>
      <c r="B1767" s="95">
        <v>1992.21</v>
      </c>
      <c r="C1767" s="95">
        <v>-0.34066692679413091</v>
      </c>
      <c r="D1767" s="95">
        <v>-0.82339763534535759</v>
      </c>
      <c r="E1767" s="95">
        <v>3.8745502893789974</v>
      </c>
      <c r="F1767" s="95">
        <v>7.7662497836247235</v>
      </c>
    </row>
    <row r="1768" spans="1:6">
      <c r="A1768" s="96">
        <v>41920</v>
      </c>
      <c r="B1768" s="95">
        <v>1992.28</v>
      </c>
      <c r="C1768" s="95">
        <v>3.5136858062223553E-3</v>
      </c>
      <c r="D1768" s="95">
        <v>-0.81991288114499072</v>
      </c>
      <c r="E1768" s="95">
        <v>3.8782001147087852</v>
      </c>
      <c r="F1768" s="95">
        <v>7.8476270902014367</v>
      </c>
    </row>
    <row r="1769" spans="1:6">
      <c r="A1769" s="96">
        <v>41921</v>
      </c>
      <c r="B1769" s="95">
        <v>1991.28</v>
      </c>
      <c r="C1769" s="95">
        <v>-5.0193747866766891E-2</v>
      </c>
      <c r="D1769" s="95">
        <v>-0.86969508400747131</v>
      </c>
      <c r="E1769" s="95">
        <v>3.8260597528546825</v>
      </c>
      <c r="F1769" s="95">
        <v>7.7509144823705078</v>
      </c>
    </row>
    <row r="1770" spans="1:6">
      <c r="A1770" s="96">
        <v>41922</v>
      </c>
      <c r="B1770" s="95">
        <v>1987.22</v>
      </c>
      <c r="C1770" s="95">
        <v>-0.20388895584749767</v>
      </c>
      <c r="D1770" s="95">
        <v>-1.0718108276291161</v>
      </c>
      <c r="E1770" s="95">
        <v>3.6143698837269866</v>
      </c>
      <c r="F1770" s="95">
        <v>7.5708037415555207</v>
      </c>
    </row>
    <row r="1771" spans="1:6">
      <c r="A1771" s="96">
        <v>41925</v>
      </c>
      <c r="B1771" s="95">
        <v>1986.64</v>
      </c>
      <c r="C1771" s="95">
        <v>-2.9186501746158999E-2</v>
      </c>
      <c r="D1771" s="95">
        <v>-1.100684505289351</v>
      </c>
      <c r="E1771" s="95">
        <v>3.584128473851611</v>
      </c>
      <c r="F1771" s="95">
        <v>7.4475104654558866</v>
      </c>
    </row>
    <row r="1772" spans="1:6">
      <c r="A1772" s="96">
        <v>41926</v>
      </c>
      <c r="B1772" s="95">
        <v>1986.78</v>
      </c>
      <c r="C1772" s="95">
        <v>7.0470744573780664E-3</v>
      </c>
      <c r="D1772" s="95">
        <v>-1.0937149968886173</v>
      </c>
      <c r="E1772" s="95">
        <v>3.5914281245111868</v>
      </c>
      <c r="F1772" s="95">
        <v>7.39525505819012</v>
      </c>
    </row>
    <row r="1773" spans="1:6">
      <c r="A1773" s="96">
        <v>41927</v>
      </c>
      <c r="B1773" s="95">
        <v>1985.23</v>
      </c>
      <c r="C1773" s="95">
        <v>-7.8015683669052649E-2</v>
      </c>
      <c r="D1773" s="95">
        <v>-1.170877411325455</v>
      </c>
      <c r="E1773" s="95">
        <v>3.5106105636373064</v>
      </c>
      <c r="F1773" s="95">
        <v>7.2853730504425895</v>
      </c>
    </row>
    <row r="1774" spans="1:6">
      <c r="A1774" s="96">
        <v>41928</v>
      </c>
      <c r="B1774" s="95">
        <v>1988.47</v>
      </c>
      <c r="C1774" s="95">
        <v>0.16320527092579251</v>
      </c>
      <c r="D1774" s="95">
        <v>-1.0095830740510237</v>
      </c>
      <c r="E1774" s="95">
        <v>3.6795453360446206</v>
      </c>
      <c r="F1774" s="95">
        <v>7.4906751716308895</v>
      </c>
    </row>
    <row r="1775" spans="1:6">
      <c r="A1775" s="96">
        <v>41929</v>
      </c>
      <c r="B1775" s="95">
        <v>1986.86</v>
      </c>
      <c r="C1775" s="95">
        <v>-8.0966773448942764E-2</v>
      </c>
      <c r="D1775" s="95">
        <v>-1.0897324206596171</v>
      </c>
      <c r="E1775" s="95">
        <v>3.5955993534594999</v>
      </c>
      <c r="F1775" s="95">
        <v>7.4443002379407153</v>
      </c>
    </row>
    <row r="1776" spans="1:6">
      <c r="A1776" s="96">
        <v>41932</v>
      </c>
      <c r="B1776" s="95">
        <v>1989.74</v>
      </c>
      <c r="C1776" s="95">
        <v>0.14495233685312137</v>
      </c>
      <c r="D1776" s="95">
        <v>-0.94635967641567564</v>
      </c>
      <c r="E1776" s="95">
        <v>3.7457635955993496</v>
      </c>
      <c r="F1776" s="95">
        <v>7.3318876697845647</v>
      </c>
    </row>
    <row r="1777" spans="1:6">
      <c r="A1777" s="96">
        <v>41933</v>
      </c>
      <c r="B1777" s="95">
        <v>1992.67</v>
      </c>
      <c r="C1777" s="95">
        <v>0.14725542030618044</v>
      </c>
      <c r="D1777" s="95">
        <v>-0.80049782202862296</v>
      </c>
      <c r="E1777" s="95">
        <v>3.8985348558318922</v>
      </c>
      <c r="F1777" s="95">
        <v>7.4308296133359208</v>
      </c>
    </row>
    <row r="1778" spans="1:6">
      <c r="A1778" s="96">
        <v>41934</v>
      </c>
      <c r="B1778" s="95">
        <v>1993.93</v>
      </c>
      <c r="C1778" s="95">
        <v>6.3231744343017482E-2</v>
      </c>
      <c r="D1778" s="95">
        <v>-0.7377722464218972</v>
      </c>
      <c r="E1778" s="95">
        <v>3.9642317117680737</v>
      </c>
      <c r="F1778" s="95">
        <v>7.4999191296190482</v>
      </c>
    </row>
    <row r="1779" spans="1:6">
      <c r="A1779" s="96">
        <v>41935</v>
      </c>
      <c r="B1779" s="95">
        <v>2001.32</v>
      </c>
      <c r="C1779" s="95">
        <v>0.37062484640884019</v>
      </c>
      <c r="D1779" s="95">
        <v>-0.36988176726820976</v>
      </c>
      <c r="E1779" s="95">
        <v>4.3495489858699443</v>
      </c>
      <c r="F1779" s="95">
        <v>8.0375506766787286</v>
      </c>
    </row>
    <row r="1780" spans="1:6">
      <c r="A1780" s="96">
        <v>41936</v>
      </c>
      <c r="B1780" s="95">
        <v>1996.65</v>
      </c>
      <c r="C1780" s="95">
        <v>-0.23334599164550607</v>
      </c>
      <c r="D1780" s="95">
        <v>-0.60236465463596733</v>
      </c>
      <c r="E1780" s="95">
        <v>4.1060534960112527</v>
      </c>
      <c r="F1780" s="95">
        <v>7.6216143376903522</v>
      </c>
    </row>
    <row r="1781" spans="1:6">
      <c r="A1781" s="96">
        <v>41939</v>
      </c>
      <c r="B1781" s="95">
        <v>2007.18</v>
      </c>
      <c r="C1781" s="95">
        <v>0.52738336713995526</v>
      </c>
      <c r="D1781" s="95">
        <v>-7.8158058494082194E-2</v>
      </c>
      <c r="E1781" s="95">
        <v>4.6550915063350518</v>
      </c>
      <c r="F1781" s="95">
        <v>8.2621359223300939</v>
      </c>
    </row>
    <row r="1782" spans="1:6">
      <c r="A1782" s="96">
        <v>41940</v>
      </c>
      <c r="B1782" s="95">
        <v>2002.18</v>
      </c>
      <c r="C1782" s="95">
        <v>-0.24910571049930885</v>
      </c>
      <c r="D1782" s="95">
        <v>-0.32706907280647401</v>
      </c>
      <c r="E1782" s="95">
        <v>4.3943896970644936</v>
      </c>
      <c r="F1782" s="95">
        <v>8.0075954556733997</v>
      </c>
    </row>
    <row r="1783" spans="1:6">
      <c r="A1783" s="96">
        <v>41941</v>
      </c>
      <c r="B1783" s="95">
        <v>2000.78</v>
      </c>
      <c r="C1783" s="95">
        <v>-6.9923783076453194E-2</v>
      </c>
      <c r="D1783" s="95">
        <v>-0.39676415681394461</v>
      </c>
      <c r="E1783" s="95">
        <v>4.3213931904687364</v>
      </c>
      <c r="F1783" s="95">
        <v>7.8105214378472176</v>
      </c>
    </row>
    <row r="1784" spans="1:6">
      <c r="A1784" s="96">
        <v>41942</v>
      </c>
      <c r="B1784" s="95">
        <v>1991.31</v>
      </c>
      <c r="C1784" s="95">
        <v>-0.47331540699127039</v>
      </c>
      <c r="D1784" s="95">
        <v>-0.86820161792159345</v>
      </c>
      <c r="E1784" s="95">
        <v>3.8276239637103027</v>
      </c>
      <c r="F1784" s="95">
        <v>7.2020371138016515</v>
      </c>
    </row>
    <row r="1785" spans="1:6">
      <c r="A1785" s="96">
        <v>41943</v>
      </c>
      <c r="B1785" s="95">
        <v>2005.3</v>
      </c>
      <c r="C1785" s="95">
        <v>0.70255259100793221</v>
      </c>
      <c r="D1785" s="95">
        <v>-0.17174859987554303</v>
      </c>
      <c r="E1785" s="95">
        <v>4.557067626049327</v>
      </c>
      <c r="F1785" s="95">
        <v>7.612802129395102</v>
      </c>
    </row>
    <row r="1786" spans="1:6">
      <c r="A1786" s="96">
        <v>41946</v>
      </c>
      <c r="B1786" s="95">
        <v>2013.7</v>
      </c>
      <c r="C1786" s="95">
        <v>0.41888994165462101</v>
      </c>
      <c r="D1786" s="95">
        <v>0.41888994165462101</v>
      </c>
      <c r="E1786" s="95">
        <v>4.9950466656238479</v>
      </c>
      <c r="F1786" s="95">
        <v>7.8459725792630719</v>
      </c>
    </row>
    <row r="1787" spans="1:6">
      <c r="A1787" s="96">
        <v>41947</v>
      </c>
      <c r="B1787" s="95">
        <v>2015.09</v>
      </c>
      <c r="C1787" s="95">
        <v>6.9027163927093405E-2</v>
      </c>
      <c r="D1787" s="95">
        <v>0.48820625342840263</v>
      </c>
      <c r="E1787" s="95">
        <v>5.0675217686010576</v>
      </c>
      <c r="F1787" s="95">
        <v>7.9342888974589743</v>
      </c>
    </row>
    <row r="1788" spans="1:6">
      <c r="A1788" s="96">
        <v>41948</v>
      </c>
      <c r="B1788" s="95">
        <v>2021.11</v>
      </c>
      <c r="C1788" s="95">
        <v>0.29874596171883816</v>
      </c>
      <c r="D1788" s="95">
        <v>0.78841071161421805</v>
      </c>
      <c r="E1788" s="95">
        <v>5.3814067469628135</v>
      </c>
      <c r="F1788" s="95">
        <v>8.0224050111971543</v>
      </c>
    </row>
    <row r="1789" spans="1:6">
      <c r="A1789" s="96">
        <v>41949</v>
      </c>
      <c r="B1789" s="95">
        <v>2029.74</v>
      </c>
      <c r="C1789" s="95">
        <v>0.4269930879566175</v>
      </c>
      <c r="D1789" s="95">
        <v>1.2187702588141391</v>
      </c>
      <c r="E1789" s="95">
        <v>5.8313780697637929</v>
      </c>
      <c r="F1789" s="95">
        <v>8.4888717850041715</v>
      </c>
    </row>
    <row r="1790" spans="1:6">
      <c r="A1790" s="96">
        <v>41950</v>
      </c>
      <c r="B1790" s="95">
        <v>2030.38</v>
      </c>
      <c r="C1790" s="95">
        <v>3.1531132066175971E-2</v>
      </c>
      <c r="D1790" s="95">
        <v>1.2506856829402224</v>
      </c>
      <c r="E1790" s="95">
        <v>5.8647479013504311</v>
      </c>
      <c r="F1790" s="95">
        <v>8.5561525917609025</v>
      </c>
    </row>
    <row r="1791" spans="1:6">
      <c r="A1791" s="96">
        <v>41953</v>
      </c>
      <c r="B1791" s="95">
        <v>2029.68</v>
      </c>
      <c r="C1791" s="95">
        <v>-3.4476304928143797E-2</v>
      </c>
      <c r="D1791" s="95">
        <v>1.2157781878023188</v>
      </c>
      <c r="E1791" s="95">
        <v>5.8282496480525525</v>
      </c>
      <c r="F1791" s="95">
        <v>8.4514643255980459</v>
      </c>
    </row>
    <row r="1792" spans="1:6">
      <c r="A1792" s="96">
        <v>41954</v>
      </c>
      <c r="B1792" s="95">
        <v>2032.91</v>
      </c>
      <c r="C1792" s="95">
        <v>0.15913838634662447</v>
      </c>
      <c r="D1792" s="95">
        <v>1.3768513439385677</v>
      </c>
      <c r="E1792" s="95">
        <v>5.9966630168413415</v>
      </c>
      <c r="F1792" s="95">
        <v>8.3767819253857123</v>
      </c>
    </row>
    <row r="1793" spans="1:6">
      <c r="A1793" s="96">
        <v>41955</v>
      </c>
      <c r="B1793" s="95">
        <v>2033.19</v>
      </c>
      <c r="C1793" s="95">
        <v>1.3773359371538341E-2</v>
      </c>
      <c r="D1793" s="95">
        <v>1.3908143419937291</v>
      </c>
      <c r="E1793" s="95">
        <v>6.0112623181604929</v>
      </c>
      <c r="F1793" s="95">
        <v>8.3992216031775655</v>
      </c>
    </row>
    <row r="1794" spans="1:6">
      <c r="A1794" s="96">
        <v>41956</v>
      </c>
      <c r="B1794" s="95">
        <v>2040.94</v>
      </c>
      <c r="C1794" s="95">
        <v>0.38117441065517177</v>
      </c>
      <c r="D1794" s="95">
        <v>1.7772901810203079</v>
      </c>
      <c r="E1794" s="95">
        <v>6.4153501225298504</v>
      </c>
      <c r="F1794" s="95">
        <v>8.714457690136058</v>
      </c>
    </row>
    <row r="1795" spans="1:6">
      <c r="A1795" s="96">
        <v>41957</v>
      </c>
      <c r="B1795" s="95">
        <v>2043.58</v>
      </c>
      <c r="C1795" s="95">
        <v>0.12935216125902205</v>
      </c>
      <c r="D1795" s="95">
        <v>1.9089413055403126</v>
      </c>
      <c r="E1795" s="95">
        <v>6.5530006778246941</v>
      </c>
      <c r="F1795" s="95">
        <v>8.6663830692332198</v>
      </c>
    </row>
    <row r="1796" spans="1:6">
      <c r="A1796" s="96">
        <v>41960</v>
      </c>
      <c r="B1796" s="95">
        <v>2043.45</v>
      </c>
      <c r="C1796" s="95">
        <v>-6.3613854118682589E-3</v>
      </c>
      <c r="D1796" s="95">
        <v>1.902458485014713</v>
      </c>
      <c r="E1796" s="95">
        <v>6.5462224307836658</v>
      </c>
      <c r="F1796" s="95">
        <v>8.6594703817930441</v>
      </c>
    </row>
    <row r="1797" spans="1:6">
      <c r="A1797" s="96">
        <v>41961</v>
      </c>
      <c r="B1797" s="95">
        <v>2042.65</v>
      </c>
      <c r="C1797" s="95">
        <v>-3.9149477599154103E-2</v>
      </c>
      <c r="D1797" s="95">
        <v>1.8625642048571311</v>
      </c>
      <c r="E1797" s="95">
        <v>6.5045101413003792</v>
      </c>
      <c r="F1797" s="95">
        <v>8.7748353187387949</v>
      </c>
    </row>
    <row r="1798" spans="1:6">
      <c r="A1798" s="96">
        <v>41962</v>
      </c>
      <c r="B1798" s="95">
        <v>2040.26</v>
      </c>
      <c r="C1798" s="95">
        <v>-0.11700487112330515</v>
      </c>
      <c r="D1798" s="95">
        <v>1.7433800428863444</v>
      </c>
      <c r="E1798" s="95">
        <v>6.3798946764690445</v>
      </c>
      <c r="F1798" s="95">
        <v>8.7164567214442545</v>
      </c>
    </row>
    <row r="1799" spans="1:6">
      <c r="A1799" s="96">
        <v>41963</v>
      </c>
      <c r="B1799" s="95">
        <v>2040.38</v>
      </c>
      <c r="C1799" s="95">
        <v>5.8816033250641553E-3</v>
      </c>
      <c r="D1799" s="95">
        <v>1.7493641849100072</v>
      </c>
      <c r="E1799" s="95">
        <v>6.3861515198915475</v>
      </c>
      <c r="F1799" s="95">
        <v>8.7228509921776887</v>
      </c>
    </row>
    <row r="1800" spans="1:6">
      <c r="A1800" s="96">
        <v>41964</v>
      </c>
      <c r="B1800" s="95">
        <v>2033.22</v>
      </c>
      <c r="C1800" s="95">
        <v>-0.35091502563248111</v>
      </c>
      <c r="D1800" s="95">
        <v>1.3923103774996282</v>
      </c>
      <c r="E1800" s="95">
        <v>6.0128265290161131</v>
      </c>
      <c r="F1800" s="95">
        <v>8.066650721517977</v>
      </c>
    </row>
    <row r="1801" spans="1:6">
      <c r="A1801" s="96">
        <v>41967</v>
      </c>
      <c r="B1801" s="95">
        <v>2037.5</v>
      </c>
      <c r="C1801" s="95">
        <v>0.21050353626268503</v>
      </c>
      <c r="D1801" s="95">
        <v>1.6057447763426991</v>
      </c>
      <c r="E1801" s="95">
        <v>6.2359872777516978</v>
      </c>
      <c r="F1801" s="95">
        <v>8.2964372465331735</v>
      </c>
    </row>
    <row r="1802" spans="1:6">
      <c r="A1802" s="96">
        <v>41968</v>
      </c>
      <c r="B1802" s="95">
        <v>2036.16</v>
      </c>
      <c r="C1802" s="95">
        <v>-6.5766871165640062E-2</v>
      </c>
      <c r="D1802" s="95">
        <v>1.5389218570787566</v>
      </c>
      <c r="E1802" s="95">
        <v>6.1661191928672032</v>
      </c>
      <c r="F1802" s="95">
        <v>8.2735553582158783</v>
      </c>
    </row>
    <row r="1803" spans="1:6">
      <c r="A1803" s="96">
        <v>41969</v>
      </c>
      <c r="B1803" s="95">
        <v>2033.84</v>
      </c>
      <c r="C1803" s="95">
        <v>-0.11393996542512497</v>
      </c>
      <c r="D1803" s="95">
        <v>1.4232284446217491</v>
      </c>
      <c r="E1803" s="95">
        <v>6.0451535533656564</v>
      </c>
      <c r="F1803" s="95">
        <v>8.0008708719871091</v>
      </c>
    </row>
    <row r="1804" spans="1:6">
      <c r="A1804" s="96">
        <v>41970</v>
      </c>
      <c r="B1804" s="95">
        <v>2035.58</v>
      </c>
      <c r="C1804" s="95">
        <v>8.5552452503634413E-2</v>
      </c>
      <c r="D1804" s="95">
        <v>1.5099985039644936</v>
      </c>
      <c r="E1804" s="95">
        <v>6.1358777829918054</v>
      </c>
      <c r="F1804" s="95">
        <v>7.8007498887876725</v>
      </c>
    </row>
    <row r="1805" spans="1:6">
      <c r="A1805" s="96">
        <v>41971</v>
      </c>
      <c r="B1805" s="95">
        <v>2042.95</v>
      </c>
      <c r="C1805" s="95">
        <v>0.36205897090755279</v>
      </c>
      <c r="D1805" s="95">
        <v>1.8775245599162327</v>
      </c>
      <c r="E1805" s="95">
        <v>6.5201522498566034</v>
      </c>
      <c r="F1805" s="95">
        <v>7.8295797024189762</v>
      </c>
    </row>
    <row r="1806" spans="1:6">
      <c r="A1806" s="96">
        <v>41974</v>
      </c>
      <c r="B1806" s="95">
        <v>2039.79</v>
      </c>
      <c r="C1806" s="95">
        <v>-0.1546782838542371</v>
      </c>
      <c r="D1806" s="95">
        <v>-0.1546782838542371</v>
      </c>
      <c r="E1806" s="95">
        <v>6.3553887063976244</v>
      </c>
      <c r="F1806" s="95">
        <v>7.5838607594936658</v>
      </c>
    </row>
    <row r="1807" spans="1:6">
      <c r="A1807" s="96">
        <v>41975</v>
      </c>
      <c r="B1807" s="95">
        <v>2043.46</v>
      </c>
      <c r="C1807" s="95">
        <v>0.17992048201040944</v>
      </c>
      <c r="D1807" s="95">
        <v>2.4963900242291892E-2</v>
      </c>
      <c r="E1807" s="95">
        <v>6.5467438344022133</v>
      </c>
      <c r="F1807" s="95">
        <v>7.5822347639304288</v>
      </c>
    </row>
    <row r="1808" spans="1:6">
      <c r="A1808" s="96">
        <v>41976</v>
      </c>
      <c r="B1808" s="95">
        <v>2040.09</v>
      </c>
      <c r="C1808" s="95">
        <v>-0.16491636733775294</v>
      </c>
      <c r="D1808" s="95">
        <v>-0.13999363665289088</v>
      </c>
      <c r="E1808" s="95">
        <v>6.3710308149538486</v>
      </c>
      <c r="F1808" s="95">
        <v>7.3720276628667092</v>
      </c>
    </row>
    <row r="1809" spans="1:6">
      <c r="A1809" s="96">
        <v>41977</v>
      </c>
      <c r="B1809" s="95">
        <v>2047.73</v>
      </c>
      <c r="C1809" s="95">
        <v>0.37449328215912736</v>
      </c>
      <c r="D1809" s="95">
        <v>0.23397537874152441</v>
      </c>
      <c r="E1809" s="95">
        <v>6.7693831795192727</v>
      </c>
      <c r="F1809" s="95">
        <v>7.7508774330020014</v>
      </c>
    </row>
    <row r="1810" spans="1:6">
      <c r="A1810" s="96">
        <v>41978</v>
      </c>
      <c r="B1810" s="95">
        <v>2051.86</v>
      </c>
      <c r="C1810" s="95">
        <v>0.20168674581122481</v>
      </c>
      <c r="D1810" s="95">
        <v>0.43613402188011907</v>
      </c>
      <c r="E1810" s="95">
        <v>6.9847228739767564</v>
      </c>
      <c r="F1810" s="95">
        <v>8.1731098727877658</v>
      </c>
    </row>
    <row r="1811" spans="1:6">
      <c r="A1811" s="96">
        <v>41981</v>
      </c>
      <c r="B1811" s="95">
        <v>2054.4299999999998</v>
      </c>
      <c r="C1811" s="95">
        <v>0.12525221018977462</v>
      </c>
      <c r="D1811" s="95">
        <v>0.56193249957168234</v>
      </c>
      <c r="E1811" s="95">
        <v>7.11872360394179</v>
      </c>
      <c r="F1811" s="95">
        <v>8.3748753738783535</v>
      </c>
    </row>
    <row r="1812" spans="1:6">
      <c r="A1812" s="96">
        <v>41982</v>
      </c>
      <c r="B1812" s="95">
        <v>2050.46</v>
      </c>
      <c r="C1812" s="95">
        <v>-0.19324094761076216</v>
      </c>
      <c r="D1812" s="95">
        <v>0.36760566827382934</v>
      </c>
      <c r="E1812" s="95">
        <v>6.911726367380977</v>
      </c>
      <c r="F1812" s="95">
        <v>8.1312260384860835</v>
      </c>
    </row>
    <row r="1813" spans="1:6">
      <c r="A1813" s="96">
        <v>41983</v>
      </c>
      <c r="B1813" s="95">
        <v>2048.85</v>
      </c>
      <c r="C1813" s="95">
        <v>-7.851896647582679E-2</v>
      </c>
      <c r="D1813" s="95">
        <v>0.28879806162656063</v>
      </c>
      <c r="E1813" s="95">
        <v>6.8277803847958562</v>
      </c>
      <c r="F1813" s="95">
        <v>8.1329990763953077</v>
      </c>
    </row>
    <row r="1814" spans="1:6">
      <c r="A1814" s="96">
        <v>41984</v>
      </c>
      <c r="B1814" s="95">
        <v>2053.98</v>
      </c>
      <c r="C1814" s="95">
        <v>0.25038436195914393</v>
      </c>
      <c r="D1814" s="95">
        <v>0.53990552876967968</v>
      </c>
      <c r="E1814" s="95">
        <v>7.0952604411074649</v>
      </c>
      <c r="F1814" s="95">
        <v>8.2883006373993595</v>
      </c>
    </row>
    <row r="1815" spans="1:6">
      <c r="A1815" s="96">
        <v>41985</v>
      </c>
      <c r="B1815" s="95">
        <v>2051.9</v>
      </c>
      <c r="C1815" s="95">
        <v>-0.10126680882968087</v>
      </c>
      <c r="D1815" s="95">
        <v>0.43809197484030449</v>
      </c>
      <c r="E1815" s="95">
        <v>6.9868084884509019</v>
      </c>
      <c r="F1815" s="95">
        <v>8.0840483978866793</v>
      </c>
    </row>
    <row r="1816" spans="1:6">
      <c r="A1816" s="96">
        <v>41988</v>
      </c>
      <c r="B1816" s="95">
        <v>2051.61</v>
      </c>
      <c r="C1816" s="95">
        <v>-1.4133242360736542E-2</v>
      </c>
      <c r="D1816" s="95">
        <v>0.42389681587899908</v>
      </c>
      <c r="E1816" s="95">
        <v>6.9716877835132252</v>
      </c>
      <c r="F1816" s="95">
        <v>8.0522667902586988</v>
      </c>
    </row>
    <row r="1817" spans="1:6">
      <c r="A1817" s="96">
        <v>41989</v>
      </c>
      <c r="B1817" s="95">
        <v>2051.1999999999998</v>
      </c>
      <c r="C1817" s="95">
        <v>-1.9984305009246306E-2</v>
      </c>
      <c r="D1817" s="95">
        <v>0.40382779803713742</v>
      </c>
      <c r="E1817" s="95">
        <v>6.9503102351530233</v>
      </c>
      <c r="F1817" s="95">
        <v>8.0614061890863731</v>
      </c>
    </row>
    <row r="1818" spans="1:6">
      <c r="A1818" s="96">
        <v>41990</v>
      </c>
      <c r="B1818" s="95">
        <v>2050.5500000000002</v>
      </c>
      <c r="C1818" s="95">
        <v>-3.1688767550686059E-2</v>
      </c>
      <c r="D1818" s="95">
        <v>0.37201106243422988</v>
      </c>
      <c r="E1818" s="95">
        <v>6.9164189999478598</v>
      </c>
      <c r="F1818" s="95">
        <v>8.0909407187964568</v>
      </c>
    </row>
    <row r="1819" spans="1:6">
      <c r="A1819" s="96">
        <v>41991</v>
      </c>
      <c r="B1819" s="95">
        <v>2051.62</v>
      </c>
      <c r="C1819" s="95">
        <v>5.2181122137939795E-2</v>
      </c>
      <c r="D1819" s="95">
        <v>0.42438630411902878</v>
      </c>
      <c r="E1819" s="95">
        <v>6.9722091871317504</v>
      </c>
      <c r="F1819" s="95">
        <v>7.8347069212008957</v>
      </c>
    </row>
    <row r="1820" spans="1:6">
      <c r="A1820" s="96">
        <v>41992</v>
      </c>
      <c r="B1820" s="95">
        <v>2053.66</v>
      </c>
      <c r="C1820" s="95">
        <v>9.9433618311373095E-2</v>
      </c>
      <c r="D1820" s="95">
        <v>0.52424190508821855</v>
      </c>
      <c r="E1820" s="95">
        <v>7.0785755253141236</v>
      </c>
      <c r="F1820" s="95">
        <v>7.7465490737194331</v>
      </c>
    </row>
    <row r="1821" spans="1:6">
      <c r="A1821" s="96">
        <v>41995</v>
      </c>
      <c r="B1821" s="95">
        <v>2055.2800000000002</v>
      </c>
      <c r="C1821" s="95">
        <v>7.8883554239772558E-2</v>
      </c>
      <c r="D1821" s="95">
        <v>0.60353899997553917</v>
      </c>
      <c r="E1821" s="95">
        <v>7.163042911517814</v>
      </c>
      <c r="F1821" s="95">
        <v>7.6305136758537451</v>
      </c>
    </row>
    <row r="1822" spans="1:6">
      <c r="A1822" s="96">
        <v>41996</v>
      </c>
      <c r="B1822" s="95">
        <v>2062.89</v>
      </c>
      <c r="C1822" s="95">
        <v>0.37026585185471195</v>
      </c>
      <c r="D1822" s="95">
        <v>0.97603955064977654</v>
      </c>
      <c r="E1822" s="95">
        <v>7.5598310652275735</v>
      </c>
      <c r="F1822" s="95">
        <v>8.0120636483111518</v>
      </c>
    </row>
    <row r="1823" spans="1:6">
      <c r="A1823" s="96">
        <v>41997</v>
      </c>
      <c r="B1823" s="95">
        <v>2063.34</v>
      </c>
      <c r="C1823" s="95">
        <v>2.181405697831984E-2</v>
      </c>
      <c r="D1823" s="95">
        <v>0.99806652145182362</v>
      </c>
      <c r="E1823" s="95">
        <v>7.5832942280619431</v>
      </c>
      <c r="F1823" s="95">
        <v>7.9988694177501429</v>
      </c>
    </row>
    <row r="1824" spans="1:6">
      <c r="A1824" s="96">
        <v>41999</v>
      </c>
      <c r="B1824" s="95">
        <v>2061.88</v>
      </c>
      <c r="C1824" s="95">
        <v>-7.075906055230563E-2</v>
      </c>
      <c r="D1824" s="95">
        <v>0.92660123840524466</v>
      </c>
      <c r="E1824" s="95">
        <v>7.5071692997549455</v>
      </c>
      <c r="F1824" s="95">
        <v>7.8648628854222302</v>
      </c>
    </row>
    <row r="1825" spans="1:6">
      <c r="A1825" s="96">
        <v>42002</v>
      </c>
      <c r="B1825" s="95">
        <v>2064.9</v>
      </c>
      <c r="C1825" s="95">
        <v>0.14646827167439369</v>
      </c>
      <c r="D1825" s="95">
        <v>1.074426686898855</v>
      </c>
      <c r="E1825" s="95">
        <v>7.6646331925543487</v>
      </c>
      <c r="F1825" s="95">
        <v>8.0171998911928952</v>
      </c>
    </row>
    <row r="1826" spans="1:6">
      <c r="A1826" s="96">
        <v>42003</v>
      </c>
      <c r="B1826" s="95">
        <v>2060.2399999999998</v>
      </c>
      <c r="C1826" s="95">
        <v>-0.2256767882222066</v>
      </c>
      <c r="D1826" s="95">
        <v>0.84632516703784244</v>
      </c>
      <c r="E1826" s="95">
        <v>7.4216591063141824</v>
      </c>
      <c r="F1826" s="95">
        <v>7.4776983671552832</v>
      </c>
    </row>
    <row r="1827" spans="1:6">
      <c r="A1827" s="96">
        <v>42004</v>
      </c>
      <c r="B1827" s="95">
        <v>2060.66</v>
      </c>
      <c r="C1827" s="95">
        <v>2.0385974449577127E-2</v>
      </c>
      <c r="D1827" s="95">
        <v>0.8668836731197338</v>
      </c>
      <c r="E1827" s="95">
        <v>7.4435580582929095</v>
      </c>
      <c r="F1827" s="95">
        <v>7.4435580582929095</v>
      </c>
    </row>
    <row r="1828" spans="1:6">
      <c r="A1828" s="96">
        <v>42006</v>
      </c>
      <c r="B1828" s="95">
        <v>2065.13</v>
      </c>
      <c r="C1828" s="95">
        <v>0.21692079236750317</v>
      </c>
      <c r="D1828" s="95">
        <v>0.21692079236750317</v>
      </c>
      <c r="E1828" s="95">
        <v>0.21692079236750317</v>
      </c>
      <c r="F1828" s="95">
        <v>7.5353308130513108</v>
      </c>
    </row>
    <row r="1829" spans="1:6">
      <c r="A1829" s="96">
        <v>42009</v>
      </c>
      <c r="B1829" s="95">
        <v>2066.0500000000002</v>
      </c>
      <c r="C1829" s="95">
        <v>4.4549253557901736E-2</v>
      </c>
      <c r="D1829" s="95">
        <v>0.26156668251919868</v>
      </c>
      <c r="E1829" s="95">
        <v>0.26156668251919868</v>
      </c>
      <c r="F1829" s="95">
        <v>7.7616782458116873</v>
      </c>
    </row>
    <row r="1830" spans="1:6">
      <c r="A1830" s="96">
        <v>42010</v>
      </c>
      <c r="B1830" s="95">
        <v>2061.02</v>
      </c>
      <c r="C1830" s="95">
        <v>-0.24345974201980258</v>
      </c>
      <c r="D1830" s="95">
        <v>1.7470130928942673E-2</v>
      </c>
      <c r="E1830" s="95">
        <v>1.7470130928942673E-2</v>
      </c>
      <c r="F1830" s="95">
        <v>7.5211936249576228</v>
      </c>
    </row>
    <row r="1831" spans="1:6">
      <c r="A1831" s="96">
        <v>42011</v>
      </c>
      <c r="B1831" s="95">
        <v>2063.36</v>
      </c>
      <c r="C1831" s="95">
        <v>0.11353601614734199</v>
      </c>
      <c r="D1831" s="95">
        <v>0.13102598196694792</v>
      </c>
      <c r="E1831" s="95">
        <v>0.13102598196694792</v>
      </c>
      <c r="F1831" s="95">
        <v>7.7039519357751773</v>
      </c>
    </row>
    <row r="1832" spans="1:6">
      <c r="A1832" s="96">
        <v>42012</v>
      </c>
      <c r="B1832" s="95">
        <v>2066.41</v>
      </c>
      <c r="C1832" s="95">
        <v>0.14781715260545614</v>
      </c>
      <c r="D1832" s="95">
        <v>0.27903681344811915</v>
      </c>
      <c r="E1832" s="95">
        <v>0.27903681344811915</v>
      </c>
      <c r="F1832" s="95">
        <v>7.5319904041796892</v>
      </c>
    </row>
    <row r="1833" spans="1:6">
      <c r="A1833" s="96">
        <v>42013</v>
      </c>
      <c r="B1833" s="95">
        <v>2061.0500000000002</v>
      </c>
      <c r="C1833" s="95">
        <v>-0.25938705290816655</v>
      </c>
      <c r="D1833" s="95">
        <v>1.8925975173011977E-2</v>
      </c>
      <c r="E1833" s="95">
        <v>1.8925975173011977E-2</v>
      </c>
      <c r="F1833" s="95">
        <v>7.2541826034917989</v>
      </c>
    </row>
    <row r="1834" spans="1:6">
      <c r="A1834" s="96">
        <v>42016</v>
      </c>
      <c r="B1834" s="95">
        <v>2059.46</v>
      </c>
      <c r="C1834" s="95">
        <v>-7.7145144465207149E-2</v>
      </c>
      <c r="D1834" s="95">
        <v>-5.823376976307193E-2</v>
      </c>
      <c r="E1834" s="95">
        <v>-5.823376976307193E-2</v>
      </c>
      <c r="F1834" s="95">
        <v>7.3809896240679906</v>
      </c>
    </row>
    <row r="1835" spans="1:6">
      <c r="A1835" s="96">
        <v>42017</v>
      </c>
      <c r="B1835" s="95">
        <v>2058.14</v>
      </c>
      <c r="C1835" s="95">
        <v>-6.409447136629387E-2</v>
      </c>
      <c r="D1835" s="95">
        <v>-0.12229091650247659</v>
      </c>
      <c r="E1835" s="95">
        <v>-0.12229091650247659</v>
      </c>
      <c r="F1835" s="95">
        <v>7.5696045073720297</v>
      </c>
    </row>
    <row r="1836" spans="1:6">
      <c r="A1836" s="96">
        <v>42018</v>
      </c>
      <c r="B1836" s="95">
        <v>2057.5500000000002</v>
      </c>
      <c r="C1836" s="95">
        <v>-2.8666660188314541E-2</v>
      </c>
      <c r="D1836" s="95">
        <v>-0.15092251996930983</v>
      </c>
      <c r="E1836" s="95">
        <v>-0.15092251996930983</v>
      </c>
      <c r="F1836" s="95">
        <v>7.3149741824440673</v>
      </c>
    </row>
    <row r="1837" spans="1:6">
      <c r="A1837" s="96">
        <v>42019</v>
      </c>
      <c r="B1837" s="95">
        <v>2058.15</v>
      </c>
      <c r="C1837" s="95">
        <v>2.9160895239477291E-2</v>
      </c>
      <c r="D1837" s="95">
        <v>-0.12180563508777942</v>
      </c>
      <c r="E1837" s="95">
        <v>-0.12180563508777942</v>
      </c>
      <c r="F1837" s="95">
        <v>7.2774467952025912</v>
      </c>
    </row>
    <row r="1838" spans="1:6">
      <c r="A1838" s="96">
        <v>42020</v>
      </c>
      <c r="B1838" s="95">
        <v>2062.61</v>
      </c>
      <c r="C1838" s="95">
        <v>0.21669946311007049</v>
      </c>
      <c r="D1838" s="95">
        <v>9.4629875865037683E-2</v>
      </c>
      <c r="E1838" s="95">
        <v>9.4629875865037683E-2</v>
      </c>
      <c r="F1838" s="95">
        <v>7.47462431480439</v>
      </c>
    </row>
    <row r="1839" spans="1:6">
      <c r="A1839" s="96">
        <v>42023</v>
      </c>
      <c r="B1839" s="95">
        <v>2064.13</v>
      </c>
      <c r="C1839" s="95">
        <v>7.3693039401523386E-2</v>
      </c>
      <c r="D1839" s="95">
        <v>0.16839265089827471</v>
      </c>
      <c r="E1839" s="95">
        <v>0.16839265089827471</v>
      </c>
      <c r="F1839" s="95">
        <v>7.7677709034902342</v>
      </c>
    </row>
    <row r="1840" spans="1:6">
      <c r="A1840" s="96">
        <v>42024</v>
      </c>
      <c r="B1840" s="95">
        <v>2063</v>
      </c>
      <c r="C1840" s="95">
        <v>-5.4744613953583432E-2</v>
      </c>
      <c r="D1840" s="95">
        <v>0.11355585103802746</v>
      </c>
      <c r="E1840" s="95">
        <v>0.11355585103802746</v>
      </c>
      <c r="F1840" s="95">
        <v>7.823614573696891</v>
      </c>
    </row>
    <row r="1841" spans="1:6">
      <c r="A1841" s="96">
        <v>42025</v>
      </c>
      <c r="B1841" s="95">
        <v>2065.08</v>
      </c>
      <c r="C1841" s="95">
        <v>0.10082404265632228</v>
      </c>
      <c r="D1841" s="95">
        <v>0.21449438529403952</v>
      </c>
      <c r="E1841" s="95">
        <v>0.21449438529403952</v>
      </c>
      <c r="F1841" s="95">
        <v>7.662230007663795</v>
      </c>
    </row>
    <row r="1842" spans="1:6">
      <c r="A1842" s="96">
        <v>42026</v>
      </c>
      <c r="B1842" s="95">
        <v>2063.83</v>
      </c>
      <c r="C1842" s="95">
        <v>-6.053034265016688E-2</v>
      </c>
      <c r="D1842" s="95">
        <v>0.15383420845749285</v>
      </c>
      <c r="E1842" s="95">
        <v>0.15383420845749285</v>
      </c>
      <c r="F1842" s="95">
        <v>7.3982910608536345</v>
      </c>
    </row>
    <row r="1843" spans="1:6">
      <c r="A1843" s="96">
        <v>42027</v>
      </c>
      <c r="B1843" s="95">
        <v>2071.02</v>
      </c>
      <c r="C1843" s="95">
        <v>0.34838140738335799</v>
      </c>
      <c r="D1843" s="95">
        <v>0.50275154562131608</v>
      </c>
      <c r="E1843" s="95">
        <v>0.50275154562131608</v>
      </c>
      <c r="F1843" s="95">
        <v>7.7253576072821906</v>
      </c>
    </row>
    <row r="1844" spans="1:6">
      <c r="A1844" s="96">
        <v>42030</v>
      </c>
      <c r="B1844" s="95">
        <v>2072.0700000000002</v>
      </c>
      <c r="C1844" s="95">
        <v>5.0699655242358865E-2</v>
      </c>
      <c r="D1844" s="95">
        <v>0.55370609416403038</v>
      </c>
      <c r="E1844" s="95">
        <v>0.55370609416403038</v>
      </c>
      <c r="F1844" s="95">
        <v>8.0598898577329159</v>
      </c>
    </row>
    <row r="1845" spans="1:6">
      <c r="A1845" s="96">
        <v>42031</v>
      </c>
      <c r="B1845" s="95">
        <v>2067.0100000000002</v>
      </c>
      <c r="C1845" s="95">
        <v>-0.24420024420024333</v>
      </c>
      <c r="D1845" s="95">
        <v>0.30815369832968287</v>
      </c>
      <c r="E1845" s="95">
        <v>0.30815369832968287</v>
      </c>
      <c r="F1845" s="95">
        <v>7.6040896644351319</v>
      </c>
    </row>
    <row r="1846" spans="1:6">
      <c r="A1846" s="96">
        <v>42032</v>
      </c>
      <c r="B1846" s="95">
        <v>2065.54</v>
      </c>
      <c r="C1846" s="95">
        <v>-7.111721762353973E-2</v>
      </c>
      <c r="D1846" s="95">
        <v>0.23681733036988728</v>
      </c>
      <c r="E1846" s="95">
        <v>0.23681733036988728</v>
      </c>
      <c r="F1846" s="95">
        <v>7.3671516417941563</v>
      </c>
    </row>
    <row r="1847" spans="1:6">
      <c r="A1847" s="96">
        <v>42033</v>
      </c>
      <c r="B1847" s="95">
        <v>2074.3000000000002</v>
      </c>
      <c r="C1847" s="95">
        <v>0.42410217182917709</v>
      </c>
      <c r="D1847" s="95">
        <v>0.66192384964043338</v>
      </c>
      <c r="E1847" s="95">
        <v>0.66192384964043338</v>
      </c>
      <c r="F1847" s="95">
        <v>7.8415571857112454</v>
      </c>
    </row>
    <row r="1848" spans="1:6">
      <c r="A1848" s="96">
        <v>42034</v>
      </c>
      <c r="B1848" s="95">
        <v>2084.6</v>
      </c>
      <c r="C1848" s="95">
        <v>0.49655305404230354</v>
      </c>
      <c r="D1848" s="95">
        <v>1.1617637067735664</v>
      </c>
      <c r="E1848" s="95">
        <v>1.1617637067735664</v>
      </c>
      <c r="F1848" s="95">
        <v>8.6702671142898868</v>
      </c>
    </row>
    <row r="1849" spans="1:6">
      <c r="A1849" s="96">
        <v>42037</v>
      </c>
      <c r="B1849" s="95">
        <v>2090.79</v>
      </c>
      <c r="C1849" s="95">
        <v>0.2969394608078213</v>
      </c>
      <c r="D1849" s="95">
        <v>0.2969394608078213</v>
      </c>
      <c r="E1849" s="95">
        <v>1.462152902468139</v>
      </c>
      <c r="F1849" s="95">
        <v>8.8476916349097259</v>
      </c>
    </row>
    <row r="1850" spans="1:6">
      <c r="A1850" s="96">
        <v>42038</v>
      </c>
      <c r="B1850" s="95">
        <v>2094.3200000000002</v>
      </c>
      <c r="C1850" s="95">
        <v>0.16883570325092467</v>
      </c>
      <c r="D1850" s="95">
        <v>0.46627650388564312</v>
      </c>
      <c r="E1850" s="95">
        <v>1.6334572418545745</v>
      </c>
      <c r="F1850" s="95">
        <v>9.3091713814484667</v>
      </c>
    </row>
    <row r="1851" spans="1:6">
      <c r="A1851" s="96">
        <v>42039</v>
      </c>
      <c r="B1851" s="95">
        <v>2100.8200000000002</v>
      </c>
      <c r="C1851" s="95">
        <v>0.31036326826845428</v>
      </c>
      <c r="D1851" s="95">
        <v>0.77808692315073369</v>
      </c>
      <c r="E1851" s="95">
        <v>1.9488901614046039</v>
      </c>
      <c r="F1851" s="95">
        <v>9.6381266504535148</v>
      </c>
    </row>
    <row r="1852" spans="1:6">
      <c r="A1852" s="96">
        <v>42040</v>
      </c>
      <c r="B1852" s="95">
        <v>2103.1799999999998</v>
      </c>
      <c r="C1852" s="95">
        <v>0.11233708742299786</v>
      </c>
      <c r="D1852" s="95">
        <v>0.89129809076080591</v>
      </c>
      <c r="E1852" s="95">
        <v>2.0634165752720035</v>
      </c>
      <c r="F1852" s="95">
        <v>9.7675923654640062</v>
      </c>
    </row>
    <row r="1853" spans="1:6">
      <c r="A1853" s="96">
        <v>42041</v>
      </c>
      <c r="B1853" s="95">
        <v>2110.84</v>
      </c>
      <c r="C1853" s="95">
        <v>0.36421038617713286</v>
      </c>
      <c r="D1853" s="95">
        <v>1.2587546771563041</v>
      </c>
      <c r="E1853" s="95">
        <v>2.4351421389263717</v>
      </c>
      <c r="F1853" s="95">
        <v>10.00661861655281</v>
      </c>
    </row>
    <row r="1854" spans="1:6">
      <c r="A1854" s="96">
        <v>42044</v>
      </c>
      <c r="B1854" s="95">
        <v>2108.5700000000002</v>
      </c>
      <c r="C1854" s="95">
        <v>-0.1075401262056852</v>
      </c>
      <c r="D1854" s="95">
        <v>1.1498608845821767</v>
      </c>
      <c r="E1854" s="95">
        <v>2.3249832577912022</v>
      </c>
      <c r="F1854" s="95">
        <v>9.7533299673639782</v>
      </c>
    </row>
    <row r="1855" spans="1:6">
      <c r="A1855" s="96">
        <v>42045</v>
      </c>
      <c r="B1855" s="95">
        <v>2116.6</v>
      </c>
      <c r="C1855" s="95">
        <v>0.38082681627831239</v>
      </c>
      <c r="D1855" s="95">
        <v>1.5350666794588852</v>
      </c>
      <c r="E1855" s="95">
        <v>2.714664233789188</v>
      </c>
      <c r="F1855" s="95">
        <v>9.9869570413789077</v>
      </c>
    </row>
    <row r="1856" spans="1:6">
      <c r="A1856" s="96">
        <v>42046</v>
      </c>
      <c r="B1856" s="95">
        <v>2119.81</v>
      </c>
      <c r="C1856" s="95">
        <v>0.1516583199470789</v>
      </c>
      <c r="D1856" s="95">
        <v>1.6890530557421179</v>
      </c>
      <c r="E1856" s="95">
        <v>2.8704395679054251</v>
      </c>
      <c r="F1856" s="95">
        <v>9.9115961942291229</v>
      </c>
    </row>
    <row r="1857" spans="1:6">
      <c r="A1857" s="96">
        <v>42047</v>
      </c>
      <c r="B1857" s="95">
        <v>2117.69</v>
      </c>
      <c r="C1857" s="95">
        <v>-0.10000896306744389</v>
      </c>
      <c r="D1857" s="95">
        <v>1.5873548882279653</v>
      </c>
      <c r="E1857" s="95">
        <v>2.7675599079906466</v>
      </c>
      <c r="F1857" s="95">
        <v>9.6158226013499437</v>
      </c>
    </row>
    <row r="1858" spans="1:6">
      <c r="A1858" s="96">
        <v>42048</v>
      </c>
      <c r="B1858" s="95">
        <v>2121.13</v>
      </c>
      <c r="C1858" s="95">
        <v>0.16244115049890429</v>
      </c>
      <c r="D1858" s="95">
        <v>1.7523745562697979</v>
      </c>
      <c r="E1858" s="95">
        <v>2.9344967146448298</v>
      </c>
      <c r="F1858" s="95">
        <v>10.038804328654006</v>
      </c>
    </row>
    <row r="1859" spans="1:6">
      <c r="A1859" s="96">
        <v>42053</v>
      </c>
      <c r="B1859" s="95">
        <v>2124.3000000000002</v>
      </c>
      <c r="C1859" s="95">
        <v>0.14944864294033078</v>
      </c>
      <c r="D1859" s="95">
        <v>1.904442099203707</v>
      </c>
      <c r="E1859" s="95">
        <v>3.0883309231023226</v>
      </c>
      <c r="F1859" s="95">
        <v>10.20668617319307</v>
      </c>
    </row>
    <row r="1860" spans="1:6">
      <c r="A1860" s="96">
        <v>42054</v>
      </c>
      <c r="B1860" s="95">
        <v>2130.35</v>
      </c>
      <c r="C1860" s="95">
        <v>0.28479969872428068</v>
      </c>
      <c r="D1860" s="95">
        <v>2.1946656432888734</v>
      </c>
      <c r="E1860" s="95">
        <v>3.3819261789912014</v>
      </c>
      <c r="F1860" s="95">
        <v>10.517114369014635</v>
      </c>
    </row>
    <row r="1861" spans="1:6">
      <c r="A1861" s="96">
        <v>42055</v>
      </c>
      <c r="B1861" s="95">
        <v>2133.36</v>
      </c>
      <c r="C1861" s="95">
        <v>0.14129133710423236</v>
      </c>
      <c r="D1861" s="95">
        <v>2.3390578528254879</v>
      </c>
      <c r="E1861" s="95">
        <v>3.5279958848136062</v>
      </c>
      <c r="F1861" s="95">
        <v>10.825623256466343</v>
      </c>
    </row>
    <row r="1862" spans="1:6">
      <c r="A1862" s="96">
        <v>42058</v>
      </c>
      <c r="B1862" s="95">
        <v>2135.1999999999998</v>
      </c>
      <c r="C1862" s="95">
        <v>8.6248921888465446E-2</v>
      </c>
      <c r="D1862" s="95">
        <v>2.4273241868943529</v>
      </c>
      <c r="E1862" s="95">
        <v>3.6172876651169972</v>
      </c>
      <c r="F1862" s="95">
        <v>11.078741468286978</v>
      </c>
    </row>
    <row r="1863" spans="1:6">
      <c r="A1863" s="96">
        <v>42059</v>
      </c>
      <c r="B1863" s="95">
        <v>2132.11</v>
      </c>
      <c r="C1863" s="95">
        <v>-0.14471712251777902</v>
      </c>
      <c r="D1863" s="95">
        <v>2.2790943106591355</v>
      </c>
      <c r="E1863" s="95">
        <v>3.4673357079770595</v>
      </c>
      <c r="F1863" s="95">
        <v>11.02773467198519</v>
      </c>
    </row>
    <row r="1864" spans="1:6">
      <c r="A1864" s="96">
        <v>42060</v>
      </c>
      <c r="B1864" s="95">
        <v>2139.4299999999998</v>
      </c>
      <c r="C1864" s="95">
        <v>0.3433218736369037</v>
      </c>
      <c r="D1864" s="95">
        <v>2.6302408135853383</v>
      </c>
      <c r="E1864" s="95">
        <v>3.8225617035318793</v>
      </c>
      <c r="F1864" s="95">
        <v>11.570433258933232</v>
      </c>
    </row>
    <row r="1865" spans="1:6">
      <c r="A1865" s="96">
        <v>42061</v>
      </c>
      <c r="B1865" s="95">
        <v>2144.41</v>
      </c>
      <c r="C1865" s="95">
        <v>0.23277228046723053</v>
      </c>
      <c r="D1865" s="95">
        <v>2.8691355655761308</v>
      </c>
      <c r="E1865" s="95">
        <v>4.0642318480486939</v>
      </c>
      <c r="F1865" s="95">
        <v>11.593863510995938</v>
      </c>
    </row>
    <row r="1866" spans="1:6">
      <c r="A1866" s="96">
        <v>42062</v>
      </c>
      <c r="B1866" s="95">
        <v>2145.44</v>
      </c>
      <c r="C1866" s="95">
        <v>4.8031859579111824E-2</v>
      </c>
      <c r="D1866" s="95">
        <v>2.9185455243212255</v>
      </c>
      <c r="E1866" s="95">
        <v>4.1142158337620138</v>
      </c>
      <c r="F1866" s="95">
        <v>11.913617276544697</v>
      </c>
    </row>
    <row r="1867" spans="1:6">
      <c r="A1867" s="96">
        <v>42065</v>
      </c>
      <c r="B1867" s="95">
        <v>2153.0100000000002</v>
      </c>
      <c r="C1867" s="95">
        <v>0.35284137519577818</v>
      </c>
      <c r="D1867" s="95">
        <v>0.35284137519577818</v>
      </c>
      <c r="E1867" s="95">
        <v>4.4815738646841519</v>
      </c>
      <c r="F1867" s="95">
        <v>12.040236464686416</v>
      </c>
    </row>
    <row r="1868" spans="1:6">
      <c r="A1868" s="96">
        <v>42066</v>
      </c>
      <c r="B1868" s="95">
        <v>2155.64</v>
      </c>
      <c r="C1868" s="95">
        <v>0.12215456500432875</v>
      </c>
      <c r="D1868" s="95">
        <v>0.47542695204711993</v>
      </c>
      <c r="E1868" s="95">
        <v>4.6092028767482196</v>
      </c>
      <c r="F1868" s="95">
        <v>12.177098728169678</v>
      </c>
    </row>
    <row r="1869" spans="1:6">
      <c r="A1869" s="96">
        <v>42067</v>
      </c>
      <c r="B1869" s="95">
        <v>2165.6</v>
      </c>
      <c r="C1869" s="95">
        <v>0.4620437549869294</v>
      </c>
      <c r="D1869" s="95">
        <v>0.93966738757549351</v>
      </c>
      <c r="E1869" s="95">
        <v>5.0925431657818487</v>
      </c>
      <c r="F1869" s="95">
        <v>12.695406007368693</v>
      </c>
    </row>
    <row r="1870" spans="1:6">
      <c r="A1870" s="96">
        <v>42068</v>
      </c>
      <c r="B1870" s="95">
        <v>2171.2600000000002</v>
      </c>
      <c r="C1870" s="95">
        <v>0.26135943849281418</v>
      </c>
      <c r="D1870" s="95">
        <v>1.2034827354761912</v>
      </c>
      <c r="E1870" s="95">
        <v>5.3672124464977378</v>
      </c>
      <c r="F1870" s="95">
        <v>13.068202529799899</v>
      </c>
    </row>
    <row r="1871" spans="1:6">
      <c r="A1871" s="96">
        <v>42069</v>
      </c>
      <c r="B1871" s="95">
        <v>2177.65</v>
      </c>
      <c r="C1871" s="95">
        <v>0.29429916269814171</v>
      </c>
      <c r="D1871" s="95">
        <v>1.5013237377880628</v>
      </c>
      <c r="E1871" s="95">
        <v>5.6773072704861649</v>
      </c>
      <c r="F1871" s="95">
        <v>13.239385351394928</v>
      </c>
    </row>
    <row r="1872" spans="1:6">
      <c r="A1872" s="96">
        <v>42072</v>
      </c>
      <c r="B1872" s="95">
        <v>2185.94</v>
      </c>
      <c r="C1872" s="95">
        <v>0.38068560145110286</v>
      </c>
      <c r="D1872" s="95">
        <v>1.8877246625400801</v>
      </c>
      <c r="E1872" s="95">
        <v>6.0796055632661439</v>
      </c>
      <c r="F1872" s="95">
        <v>13.31104372391987</v>
      </c>
    </row>
    <row r="1873" spans="1:6">
      <c r="A1873" s="96">
        <v>42073</v>
      </c>
      <c r="B1873" s="95">
        <v>2182.1999999999998</v>
      </c>
      <c r="C1873" s="95">
        <v>-0.17109344263795956</v>
      </c>
      <c r="D1873" s="95">
        <v>1.7134014467894643</v>
      </c>
      <c r="E1873" s="95">
        <v>5.8981103141711788</v>
      </c>
      <c r="F1873" s="95">
        <v>13.162343521505072</v>
      </c>
    </row>
    <row r="1874" spans="1:6">
      <c r="A1874" s="96">
        <v>42074</v>
      </c>
      <c r="B1874" s="95">
        <v>2190.14</v>
      </c>
      <c r="C1874" s="95">
        <v>0.36385299239301006</v>
      </c>
      <c r="D1874" s="95">
        <v>2.0834887016182968</v>
      </c>
      <c r="E1874" s="95">
        <v>6.2834237574369345</v>
      </c>
      <c r="F1874" s="95">
        <v>13.461120033155471</v>
      </c>
    </row>
    <row r="1875" spans="1:6">
      <c r="A1875" s="96">
        <v>42075</v>
      </c>
      <c r="B1875" s="95">
        <v>2196.02</v>
      </c>
      <c r="C1875" s="95">
        <v>0.26847598783639182</v>
      </c>
      <c r="D1875" s="95">
        <v>2.3575583563278268</v>
      </c>
      <c r="E1875" s="95">
        <v>6.5687692292760724</v>
      </c>
      <c r="F1875" s="95">
        <v>13.903224635238098</v>
      </c>
    </row>
    <row r="1876" spans="1:6">
      <c r="A1876" s="96">
        <v>42076</v>
      </c>
      <c r="B1876" s="95">
        <v>2209.1</v>
      </c>
      <c r="C1876" s="95">
        <v>0.59562299068314228</v>
      </c>
      <c r="D1876" s="95">
        <v>2.9672235066000363</v>
      </c>
      <c r="E1876" s="95">
        <v>7.2035173196936864</v>
      </c>
      <c r="F1876" s="95">
        <v>14.565614238891422</v>
      </c>
    </row>
    <row r="1877" spans="1:6">
      <c r="A1877" s="96">
        <v>42079</v>
      </c>
      <c r="B1877" s="95">
        <v>2211.5</v>
      </c>
      <c r="C1877" s="95">
        <v>0.10864152822416262</v>
      </c>
      <c r="D1877" s="95">
        <v>3.0790886717876109</v>
      </c>
      <c r="E1877" s="95">
        <v>7.3199848592198746</v>
      </c>
      <c r="F1877" s="95">
        <v>14.85567085267936</v>
      </c>
    </row>
    <row r="1878" spans="1:6">
      <c r="A1878" s="96">
        <v>42080</v>
      </c>
      <c r="B1878" s="95">
        <v>2214.14</v>
      </c>
      <c r="C1878" s="95">
        <v>0.11937598914764092</v>
      </c>
      <c r="D1878" s="95">
        <v>3.2021403534939097</v>
      </c>
      <c r="E1878" s="95">
        <v>7.4480991526986617</v>
      </c>
      <c r="F1878" s="95">
        <v>14.886573545588512</v>
      </c>
    </row>
    <row r="1879" spans="1:6">
      <c r="A1879" s="96">
        <v>42081</v>
      </c>
      <c r="B1879" s="95">
        <v>2212.5700000000002</v>
      </c>
      <c r="C1879" s="95">
        <v>-7.0907892003202466E-2</v>
      </c>
      <c r="D1879" s="95">
        <v>3.1289618912670569</v>
      </c>
      <c r="E1879" s="95">
        <v>7.3719099705919611</v>
      </c>
      <c r="F1879" s="95">
        <v>14.777118964989544</v>
      </c>
    </row>
    <row r="1880" spans="1:6">
      <c r="A1880" s="96">
        <v>42082</v>
      </c>
      <c r="B1880" s="95">
        <v>2219.7600000000002</v>
      </c>
      <c r="C1880" s="95">
        <v>0.32496147014557941</v>
      </c>
      <c r="D1880" s="95">
        <v>3.4640912819748015</v>
      </c>
      <c r="E1880" s="95">
        <v>7.7208273077557843</v>
      </c>
      <c r="F1880" s="95">
        <v>14.874193982425465</v>
      </c>
    </row>
    <row r="1881" spans="1:6">
      <c r="A1881" s="96">
        <v>42083</v>
      </c>
      <c r="B1881" s="95">
        <v>2215.2399999999998</v>
      </c>
      <c r="C1881" s="95">
        <v>-0.20362561718385574</v>
      </c>
      <c r="D1881" s="95">
        <v>3.2534118875382045</v>
      </c>
      <c r="E1881" s="95">
        <v>7.5014801083148175</v>
      </c>
      <c r="F1881" s="95">
        <v>14.65392757141155</v>
      </c>
    </row>
    <row r="1882" spans="1:6">
      <c r="A1882" s="96">
        <v>42086</v>
      </c>
      <c r="B1882" s="95">
        <v>2208.91</v>
      </c>
      <c r="C1882" s="95">
        <v>-0.28574781964934015</v>
      </c>
      <c r="D1882" s="95">
        <v>2.9583675143560306</v>
      </c>
      <c r="E1882" s="95">
        <v>7.194296972814529</v>
      </c>
      <c r="F1882" s="95">
        <v>14.418688974644533</v>
      </c>
    </row>
    <row r="1883" spans="1:6">
      <c r="A1883" s="96">
        <v>42087</v>
      </c>
      <c r="B1883" s="95">
        <v>2205.12</v>
      </c>
      <c r="C1883" s="95">
        <v>-0.17157783703274365</v>
      </c>
      <c r="D1883" s="95">
        <v>2.7817137743306741</v>
      </c>
      <c r="E1883" s="95">
        <v>7.0103753166461225</v>
      </c>
      <c r="F1883" s="95">
        <v>14.326598541054224</v>
      </c>
    </row>
    <row r="1884" spans="1:6">
      <c r="A1884" s="96">
        <v>42088</v>
      </c>
      <c r="B1884" s="95">
        <v>2208.48</v>
      </c>
      <c r="C1884" s="95">
        <v>0.15237265999130667</v>
      </c>
      <c r="D1884" s="95">
        <v>2.9383250055932564</v>
      </c>
      <c r="E1884" s="95">
        <v>7.1734298719827727</v>
      </c>
      <c r="F1884" s="95">
        <v>14.73577024583863</v>
      </c>
    </row>
    <row r="1885" spans="1:6">
      <c r="A1885" s="96">
        <v>42089</v>
      </c>
      <c r="B1885" s="95">
        <v>2207.7399999999998</v>
      </c>
      <c r="C1885" s="95">
        <v>-3.3507208577854275E-2</v>
      </c>
      <c r="D1885" s="95">
        <v>2.9038332463270811</v>
      </c>
      <c r="E1885" s="95">
        <v>7.1375190472955152</v>
      </c>
      <c r="F1885" s="95">
        <v>14.755154974088679</v>
      </c>
    </row>
    <row r="1886" spans="1:6">
      <c r="A1886" s="96">
        <v>42090</v>
      </c>
      <c r="B1886" s="95">
        <v>2211.88</v>
      </c>
      <c r="C1886" s="95">
        <v>0.18752208140453419</v>
      </c>
      <c r="D1886" s="95">
        <v>3.0968006562756445</v>
      </c>
      <c r="E1886" s="95">
        <v>7.3384255529781894</v>
      </c>
      <c r="F1886" s="95">
        <v>15.54329713267828</v>
      </c>
    </row>
    <row r="1887" spans="1:6">
      <c r="A1887" s="96">
        <v>42093</v>
      </c>
      <c r="B1887" s="95">
        <v>2214.36</v>
      </c>
      <c r="C1887" s="95">
        <v>0.11212181492668005</v>
      </c>
      <c r="D1887" s="95">
        <v>3.2123946603027864</v>
      </c>
      <c r="E1887" s="95">
        <v>7.4587753438218884</v>
      </c>
      <c r="F1887" s="95">
        <v>15.440678142822883</v>
      </c>
    </row>
    <row r="1888" spans="1:6">
      <c r="A1888" s="96">
        <v>42094</v>
      </c>
      <c r="B1888" s="95">
        <v>2214.8000000000002</v>
      </c>
      <c r="C1888" s="95">
        <v>1.9870301125379797E-2</v>
      </c>
      <c r="D1888" s="95">
        <v>3.2329032739205177</v>
      </c>
      <c r="E1888" s="95">
        <v>7.4801277260683641</v>
      </c>
      <c r="F1888" s="95">
        <v>15.216147323518703</v>
      </c>
    </row>
    <row r="1889" spans="1:6">
      <c r="A1889" s="96">
        <v>42095</v>
      </c>
      <c r="B1889" s="95">
        <v>2214.17</v>
      </c>
      <c r="C1889" s="95">
        <v>-2.8445006321120569E-2</v>
      </c>
      <c r="D1889" s="95">
        <v>-2.8445006321120569E-2</v>
      </c>
      <c r="E1889" s="95">
        <v>7.449554996942731</v>
      </c>
      <c r="F1889" s="95">
        <v>15.020623162356749</v>
      </c>
    </row>
    <row r="1890" spans="1:6">
      <c r="A1890" s="96">
        <v>42096</v>
      </c>
      <c r="B1890" s="95">
        <v>2209.41</v>
      </c>
      <c r="C1890" s="95">
        <v>-0.21497897632071217</v>
      </c>
      <c r="D1890" s="95">
        <v>-0.24336283185841801</v>
      </c>
      <c r="E1890" s="95">
        <v>7.2185610435491654</v>
      </c>
      <c r="F1890" s="95">
        <v>14.540110112289639</v>
      </c>
    </row>
    <row r="1891" spans="1:6">
      <c r="A1891" s="96">
        <v>42100</v>
      </c>
      <c r="B1891" s="95">
        <v>2210.44</v>
      </c>
      <c r="C1891" s="95">
        <v>4.6618780579432695E-2</v>
      </c>
      <c r="D1891" s="95">
        <v>-0.1968575040635745</v>
      </c>
      <c r="E1891" s="95">
        <v>7.2685450292624854</v>
      </c>
      <c r="F1891" s="95">
        <v>15.018055801271712</v>
      </c>
    </row>
    <row r="1892" spans="1:6">
      <c r="A1892" s="96">
        <v>42101</v>
      </c>
      <c r="B1892" s="95">
        <v>2212.21</v>
      </c>
      <c r="C1892" s="95">
        <v>8.0074555292153349E-2</v>
      </c>
      <c r="D1892" s="95">
        <v>-0.11694058154235742</v>
      </c>
      <c r="E1892" s="95">
        <v>7.3544398396630406</v>
      </c>
      <c r="F1892" s="95">
        <v>15.598578669592932</v>
      </c>
    </row>
    <row r="1893" spans="1:6">
      <c r="A1893" s="96">
        <v>42102</v>
      </c>
      <c r="B1893" s="95">
        <v>2207.5</v>
      </c>
      <c r="C1893" s="95">
        <v>-0.21290926268302535</v>
      </c>
      <c r="D1893" s="95">
        <v>-0.32960086689544088</v>
      </c>
      <c r="E1893" s="95">
        <v>7.1258722933429164</v>
      </c>
      <c r="F1893" s="95">
        <v>15.775340770227242</v>
      </c>
    </row>
    <row r="1894" spans="1:6">
      <c r="A1894" s="96">
        <v>42103</v>
      </c>
      <c r="B1894" s="95">
        <v>2207.1</v>
      </c>
      <c r="C1894" s="95">
        <v>-1.8120045300118459E-2</v>
      </c>
      <c r="D1894" s="95">
        <v>-0.34766118836916382</v>
      </c>
      <c r="E1894" s="95">
        <v>7.1064610367552072</v>
      </c>
      <c r="F1894" s="95">
        <v>15.728870082270197</v>
      </c>
    </row>
    <row r="1895" spans="1:6">
      <c r="A1895" s="96">
        <v>42104</v>
      </c>
      <c r="B1895" s="95">
        <v>2215.3200000000002</v>
      </c>
      <c r="C1895" s="95">
        <v>0.37243441620227191</v>
      </c>
      <c r="D1895" s="95">
        <v>2.3478417915834271E-2</v>
      </c>
      <c r="E1895" s="95">
        <v>7.5053623596323726</v>
      </c>
      <c r="F1895" s="95">
        <v>16.131264416020151</v>
      </c>
    </row>
    <row r="1896" spans="1:6">
      <c r="A1896" s="96">
        <v>42107</v>
      </c>
      <c r="B1896" s="95">
        <v>2218.85</v>
      </c>
      <c r="C1896" s="95">
        <v>0.15934492533808964</v>
      </c>
      <c r="D1896" s="95">
        <v>0.18286075492142118</v>
      </c>
      <c r="E1896" s="95">
        <v>7.6766666990187638</v>
      </c>
      <c r="F1896" s="95">
        <v>16.150697265379634</v>
      </c>
    </row>
    <row r="1897" spans="1:6">
      <c r="A1897" s="96">
        <v>42108</v>
      </c>
      <c r="B1897" s="95">
        <v>2213.48</v>
      </c>
      <c r="C1897" s="95">
        <v>-0.24201726119386091</v>
      </c>
      <c r="D1897" s="95">
        <v>-5.9599060863291253E-2</v>
      </c>
      <c r="E1897" s="95">
        <v>7.4160705793289594</v>
      </c>
      <c r="F1897" s="95">
        <v>15.681868068693738</v>
      </c>
    </row>
    <row r="1898" spans="1:6">
      <c r="A1898" s="96">
        <v>42109</v>
      </c>
      <c r="B1898" s="95">
        <v>2212.7199999999998</v>
      </c>
      <c r="C1898" s="95">
        <v>-3.4335074181846004E-2</v>
      </c>
      <c r="D1898" s="95">
        <v>-9.3913671663370391E-2</v>
      </c>
      <c r="E1898" s="95">
        <v>7.3791891918123298</v>
      </c>
      <c r="F1898" s="95">
        <v>15.352173618387766</v>
      </c>
    </row>
    <row r="1899" spans="1:6">
      <c r="A1899" s="96">
        <v>42110</v>
      </c>
      <c r="B1899" s="95">
        <v>2208.89</v>
      </c>
      <c r="C1899" s="95">
        <v>-0.17309013341045842</v>
      </c>
      <c r="D1899" s="95">
        <v>-0.26684124977426338</v>
      </c>
      <c r="E1899" s="95">
        <v>7.1933264099851568</v>
      </c>
      <c r="F1899" s="95">
        <v>14.896749024707411</v>
      </c>
    </row>
    <row r="1900" spans="1:6">
      <c r="A1900" s="96">
        <v>42111</v>
      </c>
      <c r="B1900" s="95">
        <v>2209.73</v>
      </c>
      <c r="C1900" s="95">
        <v>3.8028149885249718E-2</v>
      </c>
      <c r="D1900" s="95">
        <v>-0.22891457467943965</v>
      </c>
      <c r="E1900" s="95">
        <v>7.2340900488193194</v>
      </c>
      <c r="F1900" s="95">
        <v>14.959577146781267</v>
      </c>
    </row>
    <row r="1901" spans="1:6">
      <c r="A1901" s="96">
        <v>42114</v>
      </c>
      <c r="B1901" s="95">
        <v>2202.66</v>
      </c>
      <c r="C1901" s="95">
        <v>-0.31994859100433759</v>
      </c>
      <c r="D1901" s="95">
        <v>-0.5481307567274829</v>
      </c>
      <c r="E1901" s="95">
        <v>6.8909960886317956</v>
      </c>
      <c r="F1901" s="95">
        <v>14.591765599475593</v>
      </c>
    </row>
    <row r="1902" spans="1:6">
      <c r="A1902" s="96">
        <v>42116</v>
      </c>
      <c r="B1902" s="95">
        <v>2201.25</v>
      </c>
      <c r="C1902" s="95">
        <v>-6.4013510936766771E-2</v>
      </c>
      <c r="D1902" s="95">
        <v>-0.61179338992234378</v>
      </c>
      <c r="E1902" s="95">
        <v>6.822571409160183</v>
      </c>
      <c r="F1902" s="95">
        <v>14.506497154568798</v>
      </c>
    </row>
    <row r="1903" spans="1:6">
      <c r="A1903" s="96">
        <v>42117</v>
      </c>
      <c r="B1903" s="95">
        <v>2195.2199999999998</v>
      </c>
      <c r="C1903" s="95">
        <v>-0.27393526405452562</v>
      </c>
      <c r="D1903" s="95">
        <v>-0.88405273613871849</v>
      </c>
      <c r="E1903" s="95">
        <v>6.5299467161006541</v>
      </c>
      <c r="F1903" s="95">
        <v>14.504342383225088</v>
      </c>
    </row>
    <row r="1904" spans="1:6">
      <c r="A1904" s="96">
        <v>42118</v>
      </c>
      <c r="B1904" s="95">
        <v>2191.39</v>
      </c>
      <c r="C1904" s="95">
        <v>-0.17446998478511944</v>
      </c>
      <c r="D1904" s="95">
        <v>-1.0569803142496115</v>
      </c>
      <c r="E1904" s="95">
        <v>6.3440839342734812</v>
      </c>
      <c r="F1904" s="95">
        <v>14.286086802332253</v>
      </c>
    </row>
    <row r="1905" spans="1:6">
      <c r="A1905" s="96">
        <v>42121</v>
      </c>
      <c r="B1905" s="95">
        <v>2189.85</v>
      </c>
      <c r="C1905" s="95">
        <v>-7.0275030916444603E-2</v>
      </c>
      <c r="D1905" s="95">
        <v>-1.1265125519234309</v>
      </c>
      <c r="E1905" s="95">
        <v>6.269350596410872</v>
      </c>
      <c r="F1905" s="95">
        <v>14.003623377029051</v>
      </c>
    </row>
    <row r="1906" spans="1:6">
      <c r="A1906" s="96">
        <v>42122</v>
      </c>
      <c r="B1906" s="95">
        <v>2192.5300000000002</v>
      </c>
      <c r="C1906" s="95">
        <v>0.12238281160812381</v>
      </c>
      <c r="D1906" s="95">
        <v>-1.0055083980494817</v>
      </c>
      <c r="E1906" s="95">
        <v>6.3994060155484256</v>
      </c>
      <c r="F1906" s="95">
        <v>14.214496317056158</v>
      </c>
    </row>
    <row r="1907" spans="1:6">
      <c r="A1907" s="96">
        <v>42123</v>
      </c>
      <c r="B1907" s="95">
        <v>2197.5700000000002</v>
      </c>
      <c r="C1907" s="95">
        <v>0.22987142707282526</v>
      </c>
      <c r="D1907" s="95">
        <v>-0.77794834748058372</v>
      </c>
      <c r="E1907" s="95">
        <v>6.643987848553401</v>
      </c>
      <c r="F1907" s="95">
        <v>14.3900433080703</v>
      </c>
    </row>
    <row r="1908" spans="1:6">
      <c r="A1908" s="96">
        <v>42124</v>
      </c>
      <c r="B1908" s="95">
        <v>2197.41</v>
      </c>
      <c r="C1908" s="95">
        <v>-7.2807692132803581E-3</v>
      </c>
      <c r="D1908" s="95">
        <v>-0.785172476070084</v>
      </c>
      <c r="E1908" s="95">
        <v>6.6362233459182907</v>
      </c>
      <c r="F1908" s="95">
        <v>14.387073601141044</v>
      </c>
    </row>
    <row r="1909" spans="1:6">
      <c r="A1909" s="96">
        <v>42128</v>
      </c>
      <c r="B1909" s="95">
        <v>2206.9899999999998</v>
      </c>
      <c r="C1909" s="95">
        <v>0.43596779845362921</v>
      </c>
      <c r="D1909" s="95">
        <v>0.43596779845362921</v>
      </c>
      <c r="E1909" s="95">
        <v>7.101122941193605</v>
      </c>
      <c r="F1909" s="95">
        <v>14.950389333055526</v>
      </c>
    </row>
    <row r="1910" spans="1:6">
      <c r="A1910" s="96">
        <v>42129</v>
      </c>
      <c r="B1910" s="95">
        <v>2199.35</v>
      </c>
      <c r="C1910" s="95">
        <v>-0.34617284174373042</v>
      </c>
      <c r="D1910" s="95">
        <v>8.828575459292054E-2</v>
      </c>
      <c r="E1910" s="95">
        <v>6.7303679403686312</v>
      </c>
      <c r="F1910" s="95">
        <v>14.33153467868542</v>
      </c>
    </row>
    <row r="1911" spans="1:6">
      <c r="A1911" s="96">
        <v>42130</v>
      </c>
      <c r="B1911" s="95">
        <v>2196.09</v>
      </c>
      <c r="C1911" s="95">
        <v>-0.14822561211266239</v>
      </c>
      <c r="D1911" s="95">
        <v>-6.0070719619897961E-2</v>
      </c>
      <c r="E1911" s="95">
        <v>6.5721661991789082</v>
      </c>
      <c r="F1911" s="95">
        <v>14.484631745766951</v>
      </c>
    </row>
    <row r="1912" spans="1:6">
      <c r="A1912" s="96">
        <v>42131</v>
      </c>
      <c r="B1912" s="95">
        <v>2193.5100000000002</v>
      </c>
      <c r="C1912" s="95">
        <v>-0.11748152398125544</v>
      </c>
      <c r="D1912" s="95">
        <v>-0.17748167160428485</v>
      </c>
      <c r="E1912" s="95">
        <v>6.4469635941882819</v>
      </c>
      <c r="F1912" s="95">
        <v>14.280429923778669</v>
      </c>
    </row>
    <row r="1913" spans="1:6">
      <c r="A1913" s="96">
        <v>42132</v>
      </c>
      <c r="B1913" s="95">
        <v>2197.71</v>
      </c>
      <c r="C1913" s="95">
        <v>0.19147393902922971</v>
      </c>
      <c r="D1913" s="95">
        <v>1.3652436277267199E-2</v>
      </c>
      <c r="E1913" s="95">
        <v>6.6507817883590725</v>
      </c>
      <c r="F1913" s="95">
        <v>14.587004807241112</v>
      </c>
    </row>
    <row r="1914" spans="1:6">
      <c r="A1914" s="96">
        <v>42135</v>
      </c>
      <c r="B1914" s="95">
        <v>2205.02</v>
      </c>
      <c r="C1914" s="95">
        <v>0.33261895336509362</v>
      </c>
      <c r="D1914" s="95">
        <v>0.34631680023300415</v>
      </c>
      <c r="E1914" s="95">
        <v>7.0055225024991952</v>
      </c>
      <c r="F1914" s="95">
        <v>14.917213452227717</v>
      </c>
    </row>
    <row r="1915" spans="1:6">
      <c r="A1915" s="96">
        <v>42136</v>
      </c>
      <c r="B1915" s="95">
        <v>2200.9499999999998</v>
      </c>
      <c r="C1915" s="95">
        <v>-0.18457882468186915</v>
      </c>
      <c r="D1915" s="95">
        <v>0.16109874807159752</v>
      </c>
      <c r="E1915" s="95">
        <v>6.8080129667194011</v>
      </c>
      <c r="F1915" s="95">
        <v>14.55286414689747</v>
      </c>
    </row>
    <row r="1916" spans="1:6">
      <c r="A1916" s="96">
        <v>42137</v>
      </c>
      <c r="B1916" s="95">
        <v>2203.21</v>
      </c>
      <c r="C1916" s="95">
        <v>0.10268293237012394</v>
      </c>
      <c r="D1916" s="95">
        <v>0.26394710136024013</v>
      </c>
      <c r="E1916" s="95">
        <v>6.9176865664398957</v>
      </c>
      <c r="F1916" s="95">
        <v>14.643639523569174</v>
      </c>
    </row>
    <row r="1917" spans="1:6">
      <c r="A1917" s="96">
        <v>42138</v>
      </c>
      <c r="B1917" s="95">
        <v>2208.27</v>
      </c>
      <c r="C1917" s="95">
        <v>0.22966489803513124</v>
      </c>
      <c r="D1917" s="95">
        <v>0.49421819323658411</v>
      </c>
      <c r="E1917" s="95">
        <v>7.163238962274221</v>
      </c>
      <c r="F1917" s="95">
        <v>15.033234705784281</v>
      </c>
    </row>
    <row r="1918" spans="1:6">
      <c r="A1918" s="96">
        <v>42139</v>
      </c>
      <c r="B1918" s="95">
        <v>2210.65</v>
      </c>
      <c r="C1918" s="95">
        <v>0.10777667585939454</v>
      </c>
      <c r="D1918" s="95">
        <v>0.60252752103613361</v>
      </c>
      <c r="E1918" s="95">
        <v>7.2787359389710149</v>
      </c>
      <c r="F1918" s="95">
        <v>15.07808433107758</v>
      </c>
    </row>
    <row r="1919" spans="1:6">
      <c r="A1919" s="96">
        <v>42142</v>
      </c>
      <c r="B1919" s="95">
        <v>2215.06</v>
      </c>
      <c r="C1919" s="95">
        <v>0.19948883812452856</v>
      </c>
      <c r="D1919" s="95">
        <v>0.80321833431176159</v>
      </c>
      <c r="E1919" s="95">
        <v>7.4927450428503573</v>
      </c>
      <c r="F1919" s="95">
        <v>15.263850801101086</v>
      </c>
    </row>
    <row r="1920" spans="1:6">
      <c r="A1920" s="96">
        <v>42143</v>
      </c>
      <c r="B1920" s="95">
        <v>2217.0700000000002</v>
      </c>
      <c r="C1920" s="95">
        <v>9.0742462958126602E-2</v>
      </c>
      <c r="D1920" s="95">
        <v>0.89468965736936301</v>
      </c>
      <c r="E1920" s="95">
        <v>7.5902866072035335</v>
      </c>
      <c r="F1920" s="95">
        <v>15.364241856592798</v>
      </c>
    </row>
    <row r="1921" spans="1:6">
      <c r="A1921" s="96">
        <v>42144</v>
      </c>
      <c r="B1921" s="95">
        <v>2218.9899999999998</v>
      </c>
      <c r="C1921" s="95">
        <v>8.6600783917489821E-2</v>
      </c>
      <c r="D1921" s="95">
        <v>0.98206524954378427</v>
      </c>
      <c r="E1921" s="95">
        <v>7.6834606388244575</v>
      </c>
      <c r="F1921" s="95">
        <v>15.449129835332066</v>
      </c>
    </row>
    <row r="1922" spans="1:6">
      <c r="A1922" s="96">
        <v>42145</v>
      </c>
      <c r="B1922" s="95">
        <v>2222.46</v>
      </c>
      <c r="C1922" s="95">
        <v>0.15637745100249845</v>
      </c>
      <c r="D1922" s="95">
        <v>1.1399784291507009</v>
      </c>
      <c r="E1922" s="95">
        <v>7.85185328972271</v>
      </c>
      <c r="F1922" s="95">
        <v>15.63508085496057</v>
      </c>
    </row>
    <row r="1923" spans="1:6">
      <c r="A1923" s="96">
        <v>42146</v>
      </c>
      <c r="B1923" s="95">
        <v>2232.15</v>
      </c>
      <c r="C1923" s="95">
        <v>0.43600334764180015</v>
      </c>
      <c r="D1923" s="95">
        <v>1.5809521209059874</v>
      </c>
      <c r="E1923" s="95">
        <v>8.3220909805596488</v>
      </c>
      <c r="F1923" s="95">
        <v>15.879995431561689</v>
      </c>
    </row>
    <row r="1924" spans="1:6">
      <c r="A1924" s="96">
        <v>42149</v>
      </c>
      <c r="B1924" s="95">
        <v>2233.96</v>
      </c>
      <c r="C1924" s="95">
        <v>8.1087740519225626E-2</v>
      </c>
      <c r="D1924" s="95">
        <v>1.6633218197787514</v>
      </c>
      <c r="E1924" s="95">
        <v>8.4099269166189483</v>
      </c>
      <c r="F1924" s="95">
        <v>15.88071438575378</v>
      </c>
    </row>
    <row r="1925" spans="1:6">
      <c r="A1925" s="96">
        <v>42150</v>
      </c>
      <c r="B1925" s="95">
        <v>2241.52</v>
      </c>
      <c r="C1925" s="95">
        <v>0.33841250514781152</v>
      </c>
      <c r="D1925" s="95">
        <v>2.0073632139655295</v>
      </c>
      <c r="E1925" s="95">
        <v>8.7767996661263901</v>
      </c>
      <c r="F1925" s="95">
        <v>16.202947687107617</v>
      </c>
    </row>
    <row r="1926" spans="1:6">
      <c r="A1926" s="96">
        <v>42151</v>
      </c>
      <c r="B1926" s="95">
        <v>2244.25</v>
      </c>
      <c r="C1926" s="95">
        <v>0.12179235518754439</v>
      </c>
      <c r="D1926" s="95">
        <v>2.13160038408855</v>
      </c>
      <c r="E1926" s="95">
        <v>8.9092814923374064</v>
      </c>
      <c r="F1926" s="95">
        <v>16.137362153994239</v>
      </c>
    </row>
    <row r="1927" spans="1:6">
      <c r="A1927" s="96">
        <v>42152</v>
      </c>
      <c r="B1927" s="95">
        <v>2247.62</v>
      </c>
      <c r="C1927" s="95">
        <v>0.15016152389439874</v>
      </c>
      <c r="D1927" s="95">
        <v>2.2849627516030147</v>
      </c>
      <c r="E1927" s="95">
        <v>9.0728213290887325</v>
      </c>
      <c r="F1927" s="95">
        <v>16.201712300438409</v>
      </c>
    </row>
    <row r="1928" spans="1:6">
      <c r="A1928" s="96">
        <v>42153</v>
      </c>
      <c r="B1928" s="95">
        <v>2245.96</v>
      </c>
      <c r="C1928" s="95">
        <v>-7.3855900908514904E-2</v>
      </c>
      <c r="D1928" s="95">
        <v>2.2094192708688842</v>
      </c>
      <c r="E1928" s="95">
        <v>8.992264614249823</v>
      </c>
      <c r="F1928" s="95">
        <v>16.176554264107224</v>
      </c>
    </row>
    <row r="1929" spans="1:6">
      <c r="A1929" s="96">
        <v>42156</v>
      </c>
      <c r="B1929" s="95">
        <v>2247.6</v>
      </c>
      <c r="C1929" s="95">
        <v>7.3020000356183168E-2</v>
      </c>
      <c r="D1929" s="95">
        <v>7.3020000356183168E-2</v>
      </c>
      <c r="E1929" s="95">
        <v>9.0718507662593595</v>
      </c>
      <c r="F1929" s="95">
        <v>16.019532742120312</v>
      </c>
    </row>
    <row r="1930" spans="1:6">
      <c r="A1930" s="96">
        <v>42157</v>
      </c>
      <c r="B1930" s="95">
        <v>2237.7800000000002</v>
      </c>
      <c r="C1930" s="95">
        <v>-0.43691048229220764</v>
      </c>
      <c r="D1930" s="95">
        <v>-0.36420951397174717</v>
      </c>
      <c r="E1930" s="95">
        <v>8.5953044170314463</v>
      </c>
      <c r="F1930" s="95">
        <v>15.269271383315752</v>
      </c>
    </row>
    <row r="1931" spans="1:6">
      <c r="A1931" s="96">
        <v>42158</v>
      </c>
      <c r="B1931" s="95">
        <v>2238.89</v>
      </c>
      <c r="C1931" s="95">
        <v>4.9602731278297618E-2</v>
      </c>
      <c r="D1931" s="95">
        <v>-0.31478744055994934</v>
      </c>
      <c r="E1931" s="95">
        <v>8.6491706540622992</v>
      </c>
      <c r="F1931" s="95">
        <v>15.243340625402135</v>
      </c>
    </row>
    <row r="1932" spans="1:6">
      <c r="A1932" s="96">
        <v>42160</v>
      </c>
      <c r="B1932" s="95">
        <v>2240.5700000000002</v>
      </c>
      <c r="C1932" s="95">
        <v>7.5037183604398372E-2</v>
      </c>
      <c r="D1932" s="95">
        <v>-0.2399864645852956</v>
      </c>
      <c r="E1932" s="95">
        <v>8.7306979317306244</v>
      </c>
      <c r="F1932" s="95">
        <v>15.177451524684905</v>
      </c>
    </row>
    <row r="1933" spans="1:6">
      <c r="A1933" s="96">
        <v>42163</v>
      </c>
      <c r="B1933" s="95">
        <v>2237.87</v>
      </c>
      <c r="C1933" s="95">
        <v>-0.12050505005424261</v>
      </c>
      <c r="D1933" s="95">
        <v>-0.36020231883026055</v>
      </c>
      <c r="E1933" s="95">
        <v>8.5996719497636764</v>
      </c>
      <c r="F1933" s="95">
        <v>14.96478421017482</v>
      </c>
    </row>
    <row r="1934" spans="1:6">
      <c r="A1934" s="96">
        <v>42164</v>
      </c>
      <c r="B1934" s="95">
        <v>2235.2800000000002</v>
      </c>
      <c r="C1934" s="95">
        <v>-0.11573505163390285</v>
      </c>
      <c r="D1934" s="95">
        <v>-0.47552049012448139</v>
      </c>
      <c r="E1934" s="95">
        <v>8.473984063358353</v>
      </c>
      <c r="F1934" s="95">
        <v>14.88307549982013</v>
      </c>
    </row>
    <row r="1935" spans="1:6">
      <c r="A1935" s="96">
        <v>42165</v>
      </c>
      <c r="B1935" s="95">
        <v>2237.66</v>
      </c>
      <c r="C1935" s="95">
        <v>0.10647435668014182</v>
      </c>
      <c r="D1935" s="95">
        <v>-0.36955244082709227</v>
      </c>
      <c r="E1935" s="95">
        <v>8.5894810400551247</v>
      </c>
      <c r="F1935" s="95">
        <v>15.066309450960812</v>
      </c>
    </row>
    <row r="1936" spans="1:6">
      <c r="A1936" s="96">
        <v>42166</v>
      </c>
      <c r="B1936" s="95">
        <v>2236.56</v>
      </c>
      <c r="C1936" s="95">
        <v>-4.9158495928780521E-2</v>
      </c>
      <c r="D1936" s="95">
        <v>-0.41852927033428911</v>
      </c>
      <c r="E1936" s="95">
        <v>8.5361000844389689</v>
      </c>
      <c r="F1936" s="95">
        <v>14.93291263482992</v>
      </c>
    </row>
    <row r="1937" spans="1:6">
      <c r="A1937" s="96">
        <v>42167</v>
      </c>
      <c r="B1937" s="95">
        <v>2237.46</v>
      </c>
      <c r="C1937" s="95">
        <v>4.0240369138322407E-2</v>
      </c>
      <c r="D1937" s="95">
        <v>-0.37845731891930079</v>
      </c>
      <c r="E1937" s="95">
        <v>8.5797754117612932</v>
      </c>
      <c r="F1937" s="95">
        <v>14.99393540694447</v>
      </c>
    </row>
    <row r="1938" spans="1:6">
      <c r="A1938" s="96">
        <v>42170</v>
      </c>
      <c r="B1938" s="95">
        <v>2236.91</v>
      </c>
      <c r="C1938" s="95">
        <v>-2.4581445031424121E-2</v>
      </c>
      <c r="D1938" s="95">
        <v>-0.40294573367291031</v>
      </c>
      <c r="E1938" s="95">
        <v>8.5530849339531922</v>
      </c>
      <c r="F1938" s="95">
        <v>14.851154718996117</v>
      </c>
    </row>
    <row r="1939" spans="1:6">
      <c r="A1939" s="96">
        <v>42171</v>
      </c>
      <c r="B1939" s="95">
        <v>2234.48</v>
      </c>
      <c r="C1939" s="95">
        <v>-0.10863199681703239</v>
      </c>
      <c r="D1939" s="95">
        <v>-0.51114000249337099</v>
      </c>
      <c r="E1939" s="95">
        <v>8.4351615501829578</v>
      </c>
      <c r="F1939" s="95">
        <v>14.732280391874975</v>
      </c>
    </row>
    <row r="1940" spans="1:6">
      <c r="A1940" s="96">
        <v>42172</v>
      </c>
      <c r="B1940" s="95">
        <v>2232.37</v>
      </c>
      <c r="C1940" s="95">
        <v>-9.4429128924855554E-2</v>
      </c>
      <c r="D1940" s="95">
        <v>-0.60508646636627805</v>
      </c>
      <c r="E1940" s="95">
        <v>8.3327671716828533</v>
      </c>
      <c r="F1940" s="95">
        <v>14.389587763572532</v>
      </c>
    </row>
    <row r="1941" spans="1:6">
      <c r="A1941" s="96">
        <v>42173</v>
      </c>
      <c r="B1941" s="95">
        <v>2232.14</v>
      </c>
      <c r="C1941" s="95">
        <v>-1.0302951571650176E-2</v>
      </c>
      <c r="D1941" s="95">
        <v>-0.61532707617233395</v>
      </c>
      <c r="E1941" s="95">
        <v>8.3216056991449285</v>
      </c>
      <c r="F1941" s="95">
        <v>14.536264976781176</v>
      </c>
    </row>
    <row r="1942" spans="1:6">
      <c r="A1942" s="96">
        <v>42174</v>
      </c>
      <c r="B1942" s="95">
        <v>2238.9899999999998</v>
      </c>
      <c r="C1942" s="95">
        <v>0.30688039280690749</v>
      </c>
      <c r="D1942" s="95">
        <v>-0.31033500151383953</v>
      </c>
      <c r="E1942" s="95">
        <v>8.6540234682092034</v>
      </c>
      <c r="F1942" s="95">
        <v>14.887754316648284</v>
      </c>
    </row>
    <row r="1943" spans="1:6">
      <c r="A1943" s="96">
        <v>42177</v>
      </c>
      <c r="B1943" s="95">
        <v>2245.0100000000002</v>
      </c>
      <c r="C1943" s="95">
        <v>0.26887123211807307</v>
      </c>
      <c r="D1943" s="95">
        <v>-4.2298170938026569E-2</v>
      </c>
      <c r="E1943" s="95">
        <v>8.946162879854036</v>
      </c>
      <c r="F1943" s="95">
        <v>15.209660120187007</v>
      </c>
    </row>
    <row r="1944" spans="1:6">
      <c r="A1944" s="96">
        <v>42178</v>
      </c>
      <c r="B1944" s="95">
        <v>2249.8200000000002</v>
      </c>
      <c r="C1944" s="95">
        <v>0.21425294319401544</v>
      </c>
      <c r="D1944" s="95">
        <v>0.17186414717982323</v>
      </c>
      <c r="E1944" s="95">
        <v>9.1795832403210866</v>
      </c>
      <c r="F1944" s="95">
        <v>15.484947257654703</v>
      </c>
    </row>
    <row r="1945" spans="1:6">
      <c r="A1945" s="96">
        <v>42179</v>
      </c>
      <c r="B1945" s="95">
        <v>2248.5700000000002</v>
      </c>
      <c r="C1945" s="95">
        <v>-5.5560000355581174E-2</v>
      </c>
      <c r="D1945" s="95">
        <v>0.11620865910346723</v>
      </c>
      <c r="E1945" s="95">
        <v>9.1189230634845408</v>
      </c>
      <c r="F1945" s="95">
        <v>15.334348921066287</v>
      </c>
    </row>
    <row r="1946" spans="1:6">
      <c r="A1946" s="96">
        <v>42180</v>
      </c>
      <c r="B1946" s="95">
        <v>2249.5300000000002</v>
      </c>
      <c r="C1946" s="95">
        <v>4.2693800949056282E-2</v>
      </c>
      <c r="D1946" s="95">
        <v>0.15895207394611699</v>
      </c>
      <c r="E1946" s="95">
        <v>9.1655100792950037</v>
      </c>
      <c r="F1946" s="95">
        <v>15.509787006798547</v>
      </c>
    </row>
    <row r="1947" spans="1:6">
      <c r="A1947" s="96">
        <v>42181</v>
      </c>
      <c r="B1947" s="95">
        <v>2250.9899999999998</v>
      </c>
      <c r="C1947" s="95">
        <v>6.4902446288761517E-2</v>
      </c>
      <c r="D1947" s="95">
        <v>0.22395768401930471</v>
      </c>
      <c r="E1947" s="95">
        <v>9.2363611658400568</v>
      </c>
      <c r="F1947" s="95">
        <v>15.584755684268892</v>
      </c>
    </row>
    <row r="1948" spans="1:6">
      <c r="A1948" s="96">
        <v>42184</v>
      </c>
      <c r="B1948" s="95">
        <v>2243.37</v>
      </c>
      <c r="C1948" s="95">
        <v>-0.33851771887035698</v>
      </c>
      <c r="D1948" s="95">
        <v>-0.11531817129424304</v>
      </c>
      <c r="E1948" s="95">
        <v>8.8665767278444783</v>
      </c>
      <c r="F1948" s="95">
        <v>15.214778750154068</v>
      </c>
    </row>
    <row r="1949" spans="1:6">
      <c r="A1949" s="96">
        <v>42185</v>
      </c>
      <c r="B1949" s="95">
        <v>2242.5700000000002</v>
      </c>
      <c r="C1949" s="95">
        <v>-3.5660635561662879E-2</v>
      </c>
      <c r="D1949" s="95">
        <v>-0.15093768366311044</v>
      </c>
      <c r="E1949" s="95">
        <v>8.8277542146691026</v>
      </c>
      <c r="F1949" s="95">
        <v>15.053151100987105</v>
      </c>
    </row>
    <row r="1950" spans="1:6">
      <c r="A1950" s="96">
        <v>42186</v>
      </c>
      <c r="B1950" s="95">
        <v>2251.92</v>
      </c>
      <c r="C1950" s="95">
        <v>0.41693235885613689</v>
      </c>
      <c r="D1950" s="95">
        <v>0.41693235885613689</v>
      </c>
      <c r="E1950" s="95">
        <v>9.2814923374064726</v>
      </c>
      <c r="F1950" s="95">
        <v>15.543515069420932</v>
      </c>
    </row>
    <row r="1951" spans="1:6">
      <c r="A1951" s="96">
        <v>42187</v>
      </c>
      <c r="B1951" s="95">
        <v>2251.56</v>
      </c>
      <c r="C1951" s="95">
        <v>-1.5986358307584769E-2</v>
      </c>
      <c r="D1951" s="95">
        <v>0.40087934824775129</v>
      </c>
      <c r="E1951" s="95">
        <v>9.2640222064775521</v>
      </c>
      <c r="F1951" s="95">
        <v>15.359904087059428</v>
      </c>
    </row>
    <row r="1952" spans="1:6">
      <c r="A1952" s="96">
        <v>42188</v>
      </c>
      <c r="B1952" s="95">
        <v>2261</v>
      </c>
      <c r="C1952" s="95">
        <v>0.41926486524899165</v>
      </c>
      <c r="D1952" s="95">
        <v>0.82182495975597902</v>
      </c>
      <c r="E1952" s="95">
        <v>9.7221278619471505</v>
      </c>
      <c r="F1952" s="95">
        <v>15.743940208349327</v>
      </c>
    </row>
    <row r="1953" spans="1:6">
      <c r="A1953" s="96">
        <v>42191</v>
      </c>
      <c r="B1953" s="95">
        <v>2260.62</v>
      </c>
      <c r="C1953" s="95">
        <v>-1.6806722689077791E-2</v>
      </c>
      <c r="D1953" s="95">
        <v>0.80488011522492631</v>
      </c>
      <c r="E1953" s="95">
        <v>9.7036871681888357</v>
      </c>
      <c r="F1953" s="95">
        <v>15.666460297887363</v>
      </c>
    </row>
    <row r="1954" spans="1:6">
      <c r="A1954" s="96">
        <v>42192</v>
      </c>
      <c r="B1954" s="95">
        <v>2266.8000000000002</v>
      </c>
      <c r="C1954" s="95">
        <v>0.27337633038724274</v>
      </c>
      <c r="D1954" s="95">
        <v>1.0804567973351942</v>
      </c>
      <c r="E1954" s="95">
        <v>10.003591082468732</v>
      </c>
      <c r="F1954" s="95">
        <v>15.947662939509577</v>
      </c>
    </row>
    <row r="1955" spans="1:6">
      <c r="A1955" s="96">
        <v>42193</v>
      </c>
      <c r="B1955" s="95">
        <v>2268.0500000000002</v>
      </c>
      <c r="C1955" s="95">
        <v>5.5143815069702562E-2</v>
      </c>
      <c r="D1955" s="95">
        <v>1.1361964175031325</v>
      </c>
      <c r="E1955" s="95">
        <v>10.06425125930528</v>
      </c>
      <c r="F1955" s="95">
        <v>16.116728529374136</v>
      </c>
    </row>
    <row r="1956" spans="1:6">
      <c r="A1956" s="96">
        <v>42194</v>
      </c>
      <c r="B1956" s="95">
        <v>2269.5700000000002</v>
      </c>
      <c r="C1956" s="95">
        <v>6.701792288530406E-2</v>
      </c>
      <c r="D1956" s="95">
        <v>1.2039757956273434</v>
      </c>
      <c r="E1956" s="95">
        <v>10.138014034338539</v>
      </c>
      <c r="F1956" s="95">
        <v>16.17135193792101</v>
      </c>
    </row>
    <row r="1957" spans="1:6">
      <c r="A1957" s="96">
        <v>42195</v>
      </c>
      <c r="B1957" s="95">
        <v>2272.88</v>
      </c>
      <c r="C1957" s="95">
        <v>0.14584260454624243</v>
      </c>
      <c r="D1957" s="95">
        <v>1.3515743098320154</v>
      </c>
      <c r="E1957" s="95">
        <v>10.298642182601704</v>
      </c>
      <c r="F1957" s="95">
        <v>16.424210138097784</v>
      </c>
    </row>
    <row r="1958" spans="1:6">
      <c r="A1958" s="96">
        <v>42198</v>
      </c>
      <c r="B1958" s="95">
        <v>2272.1999999999998</v>
      </c>
      <c r="C1958" s="95">
        <v>-2.9917989511119014E-2</v>
      </c>
      <c r="D1958" s="95">
        <v>1.3212519564606451</v>
      </c>
      <c r="E1958" s="95">
        <v>10.265643046402605</v>
      </c>
      <c r="F1958" s="95">
        <v>16.421581185633016</v>
      </c>
    </row>
    <row r="1959" spans="1:6">
      <c r="A1959" s="96">
        <v>42199</v>
      </c>
      <c r="B1959" s="95">
        <v>2274.64</v>
      </c>
      <c r="C1959" s="95">
        <v>0.10738491329989053</v>
      </c>
      <c r="D1959" s="95">
        <v>1.4300556950284538</v>
      </c>
      <c r="E1959" s="95">
        <v>10.38405171158756</v>
      </c>
      <c r="F1959" s="95">
        <v>16.556752906693717</v>
      </c>
    </row>
    <row r="1960" spans="1:6">
      <c r="A1960" s="96">
        <v>42200</v>
      </c>
      <c r="B1960" s="95">
        <v>2277.7800000000002</v>
      </c>
      <c r="C1960" s="95">
        <v>0.13804382231914492</v>
      </c>
      <c r="D1960" s="95">
        <v>1.5700736208903221</v>
      </c>
      <c r="E1960" s="95">
        <v>10.536430075800984</v>
      </c>
      <c r="F1960" s="95">
        <v>16.623828785008456</v>
      </c>
    </row>
    <row r="1961" spans="1:6">
      <c r="A1961" s="96">
        <v>42201</v>
      </c>
      <c r="B1961" s="95">
        <v>2284.85</v>
      </c>
      <c r="C1961" s="95">
        <v>0.31038994108296691</v>
      </c>
      <c r="D1961" s="95">
        <v>1.8853369125601205</v>
      </c>
      <c r="E1961" s="95">
        <v>10.879524035988464</v>
      </c>
      <c r="F1961" s="95">
        <v>16.905011640103339</v>
      </c>
    </row>
    <row r="1962" spans="1:6">
      <c r="A1962" s="96">
        <v>42202</v>
      </c>
      <c r="B1962" s="95">
        <v>2293.7399999999998</v>
      </c>
      <c r="C1962" s="95">
        <v>0.38908462262292609</v>
      </c>
      <c r="D1962" s="95">
        <v>2.2817570911944696</v>
      </c>
      <c r="E1962" s="95">
        <v>11.310939213649984</v>
      </c>
      <c r="F1962" s="95">
        <v>17.209944045581118</v>
      </c>
    </row>
    <row r="1963" spans="1:6">
      <c r="A1963" s="96">
        <v>42205</v>
      </c>
      <c r="B1963" s="95">
        <v>2301.23</v>
      </c>
      <c r="C1963" s="95">
        <v>0.3265409331485003</v>
      </c>
      <c r="D1963" s="95">
        <v>2.6157488952407215</v>
      </c>
      <c r="E1963" s="95">
        <v>11.67441499325459</v>
      </c>
      <c r="F1963" s="95">
        <v>17.45283981870891</v>
      </c>
    </row>
    <row r="1964" spans="1:6">
      <c r="A1964" s="96">
        <v>42206</v>
      </c>
      <c r="B1964" s="95">
        <v>2297.91</v>
      </c>
      <c r="C1964" s="95">
        <v>-0.14427067264028981</v>
      </c>
      <c r="D1964" s="95">
        <v>2.4677044640746937</v>
      </c>
      <c r="E1964" s="95">
        <v>11.513301563576729</v>
      </c>
      <c r="F1964" s="95">
        <v>17.331297741105335</v>
      </c>
    </row>
    <row r="1965" spans="1:6">
      <c r="A1965" s="96">
        <v>42207</v>
      </c>
      <c r="B1965" s="95">
        <v>2303.44</v>
      </c>
      <c r="C1965" s="95">
        <v>0.24065346336454851</v>
      </c>
      <c r="D1965" s="95">
        <v>2.7142965436976363</v>
      </c>
      <c r="E1965" s="95">
        <v>11.78166218590162</v>
      </c>
      <c r="F1965" s="95">
        <v>17.439761800365041</v>
      </c>
    </row>
    <row r="1966" spans="1:6">
      <c r="A1966" s="96">
        <v>42208</v>
      </c>
      <c r="B1966" s="95">
        <v>2299.52</v>
      </c>
      <c r="C1966" s="95">
        <v>-0.17018025214462495</v>
      </c>
      <c r="D1966" s="95">
        <v>2.5394970948509954</v>
      </c>
      <c r="E1966" s="95">
        <v>11.591431871342195</v>
      </c>
      <c r="F1966" s="95">
        <v>17.268601152531993</v>
      </c>
    </row>
    <row r="1967" spans="1:6">
      <c r="A1967" s="96">
        <v>42209</v>
      </c>
      <c r="B1967" s="95">
        <v>2300.64</v>
      </c>
      <c r="C1967" s="95">
        <v>4.8705816866134732E-2</v>
      </c>
      <c r="D1967" s="95">
        <v>2.589439794521442</v>
      </c>
      <c r="E1967" s="95">
        <v>11.645783389787745</v>
      </c>
      <c r="F1967" s="95">
        <v>17.437112054884029</v>
      </c>
    </row>
    <row r="1968" spans="1:6">
      <c r="A1968" s="96">
        <v>42212</v>
      </c>
      <c r="B1968" s="95">
        <v>2298.5300000000002</v>
      </c>
      <c r="C1968" s="95">
        <v>-9.1713610125865319E-2</v>
      </c>
      <c r="D1968" s="95">
        <v>2.4953513156779961</v>
      </c>
      <c r="E1968" s="95">
        <v>11.543389011287664</v>
      </c>
      <c r="F1968" s="95">
        <v>17.179271494481419</v>
      </c>
    </row>
    <row r="1969" spans="1:6">
      <c r="A1969" s="96">
        <v>42213</v>
      </c>
      <c r="B1969" s="95">
        <v>2302.65</v>
      </c>
      <c r="C1969" s="95">
        <v>0.17924499571464469</v>
      </c>
      <c r="D1969" s="95">
        <v>2.6790691037514858</v>
      </c>
      <c r="E1969" s="95">
        <v>11.74332495414092</v>
      </c>
      <c r="F1969" s="95">
        <v>17.415048543689338</v>
      </c>
    </row>
    <row r="1970" spans="1:6">
      <c r="A1970" s="96">
        <v>42214</v>
      </c>
      <c r="B1970" s="95">
        <v>2300.36</v>
      </c>
      <c r="C1970" s="95">
        <v>-9.9450632966358032E-2</v>
      </c>
      <c r="D1970" s="95">
        <v>2.5769541196038359</v>
      </c>
      <c r="E1970" s="95">
        <v>11.632195510176357</v>
      </c>
      <c r="F1970" s="95">
        <v>17.249253290110822</v>
      </c>
    </row>
    <row r="1971" spans="1:6">
      <c r="A1971" s="96">
        <v>42215</v>
      </c>
      <c r="B1971" s="95">
        <v>2317.38</v>
      </c>
      <c r="C1971" s="95">
        <v>0.73988419203949718</v>
      </c>
      <c r="D1971" s="95">
        <v>3.3359047878104064</v>
      </c>
      <c r="E1971" s="95">
        <v>12.458144477982792</v>
      </c>
      <c r="F1971" s="95">
        <v>17.964041374816752</v>
      </c>
    </row>
    <row r="1972" spans="1:6">
      <c r="A1972" s="96">
        <v>42216</v>
      </c>
      <c r="B1972" s="95">
        <v>2326.23</v>
      </c>
      <c r="C1972" s="95">
        <v>0.38189679724516257</v>
      </c>
      <c r="D1972" s="95">
        <v>3.7305412985993769</v>
      </c>
      <c r="E1972" s="95">
        <v>12.887618529985545</v>
      </c>
      <c r="F1972" s="95">
        <v>18.460974380127414</v>
      </c>
    </row>
    <row r="1973" spans="1:6">
      <c r="A1973" s="96">
        <v>42219</v>
      </c>
      <c r="B1973" s="95">
        <v>2327.36</v>
      </c>
      <c r="C1973" s="95">
        <v>4.8576452027537798E-2</v>
      </c>
      <c r="D1973" s="95">
        <v>4.8576452027537798E-2</v>
      </c>
      <c r="E1973" s="95">
        <v>12.942455329845792</v>
      </c>
      <c r="F1973" s="95">
        <v>18.855648727874417</v>
      </c>
    </row>
    <row r="1974" spans="1:6">
      <c r="A1974" s="96">
        <v>42220</v>
      </c>
      <c r="B1974" s="95">
        <v>2325.9</v>
      </c>
      <c r="C1974" s="95">
        <v>-6.2732022549161215E-2</v>
      </c>
      <c r="D1974" s="95">
        <v>-1.4186043512465218E-2</v>
      </c>
      <c r="E1974" s="95">
        <v>12.871604243300695</v>
      </c>
      <c r="F1974" s="95">
        <v>18.731973761453837</v>
      </c>
    </row>
    <row r="1975" spans="1:6">
      <c r="A1975" s="96">
        <v>42221</v>
      </c>
      <c r="B1975" s="95">
        <v>2327.19</v>
      </c>
      <c r="C1975" s="95">
        <v>5.5462401650974158E-2</v>
      </c>
      <c r="D1975" s="95">
        <v>4.1268490218082654E-2</v>
      </c>
      <c r="E1975" s="95">
        <v>12.934205545796008</v>
      </c>
      <c r="F1975" s="95">
        <v>18.845146233473088</v>
      </c>
    </row>
    <row r="1976" spans="1:6">
      <c r="A1976" s="96">
        <v>42222</v>
      </c>
      <c r="B1976" s="95">
        <v>2319.67</v>
      </c>
      <c r="C1976" s="95">
        <v>-0.32313648649229254</v>
      </c>
      <c r="D1976" s="95">
        <v>-0.2820013498235352</v>
      </c>
      <c r="E1976" s="95">
        <v>12.569273921947355</v>
      </c>
      <c r="F1976" s="95">
        <v>18.378896980398363</v>
      </c>
    </row>
    <row r="1977" spans="1:6">
      <c r="A1977" s="96">
        <v>42223</v>
      </c>
      <c r="B1977" s="95">
        <v>2312.21</v>
      </c>
      <c r="C1977" s="95">
        <v>-0.32159746860545013</v>
      </c>
      <c r="D1977" s="95">
        <v>-0.60269190922651594</v>
      </c>
      <c r="E1977" s="95">
        <v>12.207253986586842</v>
      </c>
      <c r="F1977" s="95">
        <v>18.075322354142731</v>
      </c>
    </row>
    <row r="1978" spans="1:6">
      <c r="A1978" s="96">
        <v>42226</v>
      </c>
      <c r="B1978" s="95">
        <v>2313.0100000000002</v>
      </c>
      <c r="C1978" s="95">
        <v>3.4598933487872685E-2</v>
      </c>
      <c r="D1978" s="95">
        <v>-0.56830150071144336</v>
      </c>
      <c r="E1978" s="95">
        <v>12.246076499762237</v>
      </c>
      <c r="F1978" s="95">
        <v>18.085421389042054</v>
      </c>
    </row>
    <row r="1979" spans="1:6">
      <c r="A1979" s="96">
        <v>42227</v>
      </c>
      <c r="B1979" s="95">
        <v>2316.46</v>
      </c>
      <c r="C1979" s="95">
        <v>0.14915629417944221</v>
      </c>
      <c r="D1979" s="95">
        <v>-0.41999286399023728</v>
      </c>
      <c r="E1979" s="95">
        <v>12.413498587831096</v>
      </c>
      <c r="F1979" s="95">
        <v>18.099967370911173</v>
      </c>
    </row>
    <row r="1980" spans="1:6">
      <c r="A1980" s="96">
        <v>42228</v>
      </c>
      <c r="B1980" s="95">
        <v>2312.5100000000002</v>
      </c>
      <c r="C1980" s="95">
        <v>-0.17051880887215543</v>
      </c>
      <c r="D1980" s="95">
        <v>-0.58979550603336373</v>
      </c>
      <c r="E1980" s="95">
        <v>12.221812429027601</v>
      </c>
      <c r="F1980" s="95">
        <v>17.923835554966306</v>
      </c>
    </row>
    <row r="1981" spans="1:6">
      <c r="A1981" s="96">
        <v>42229</v>
      </c>
      <c r="B1981" s="95">
        <v>2318.59</v>
      </c>
      <c r="C1981" s="95">
        <v>0.26291778197715665</v>
      </c>
      <c r="D1981" s="95">
        <v>-0.32842840131886986</v>
      </c>
      <c r="E1981" s="95">
        <v>12.51686352916057</v>
      </c>
      <c r="F1981" s="95">
        <v>18.311706204426127</v>
      </c>
    </row>
    <row r="1982" spans="1:6">
      <c r="A1982" s="96">
        <v>42230</v>
      </c>
      <c r="B1982" s="95">
        <v>2319.4299999999998</v>
      </c>
      <c r="C1982" s="95">
        <v>3.6228914987113114E-2</v>
      </c>
      <c r="D1982" s="95">
        <v>-0.29231847237806141</v>
      </c>
      <c r="E1982" s="95">
        <v>12.557627167994712</v>
      </c>
      <c r="F1982" s="95">
        <v>18.277316280896059</v>
      </c>
    </row>
    <row r="1983" spans="1:6">
      <c r="A1983" s="96">
        <v>42233</v>
      </c>
      <c r="B1983" s="95">
        <v>2323.5</v>
      </c>
      <c r="C1983" s="95">
        <v>0.17547414666534422</v>
      </c>
      <c r="D1983" s="95">
        <v>-0.11735726905766075</v>
      </c>
      <c r="E1983" s="95">
        <v>12.755136703774529</v>
      </c>
      <c r="F1983" s="95">
        <v>18.378617973578159</v>
      </c>
    </row>
    <row r="1984" spans="1:6">
      <c r="A1984" s="96">
        <v>42234</v>
      </c>
      <c r="B1984" s="95">
        <v>2326</v>
      </c>
      <c r="C1984" s="95">
        <v>0.10759629868732912</v>
      </c>
      <c r="D1984" s="95">
        <v>-9.8872424480811461E-3</v>
      </c>
      <c r="E1984" s="95">
        <v>12.87645705744762</v>
      </c>
      <c r="F1984" s="95">
        <v>18.375115779616678</v>
      </c>
    </row>
    <row r="1985" spans="1:6">
      <c r="A1985" s="96">
        <v>42235</v>
      </c>
      <c r="B1985" s="95">
        <v>2326.75</v>
      </c>
      <c r="C1985" s="95">
        <v>3.2244196044706186E-2</v>
      </c>
      <c r="D1985" s="95">
        <v>2.2353765534788295E-2</v>
      </c>
      <c r="E1985" s="95">
        <v>12.912853163549553</v>
      </c>
      <c r="F1985" s="95">
        <v>18.302504601429746</v>
      </c>
    </row>
    <row r="1986" spans="1:6">
      <c r="A1986" s="96">
        <v>42236</v>
      </c>
      <c r="B1986" s="95">
        <v>2315.98</v>
      </c>
      <c r="C1986" s="95">
        <v>-0.46287740410443368</v>
      </c>
      <c r="D1986" s="95">
        <v>-0.4406271090992675</v>
      </c>
      <c r="E1986" s="95">
        <v>12.390205079925853</v>
      </c>
      <c r="F1986" s="95">
        <v>17.659191822717158</v>
      </c>
    </row>
    <row r="1987" spans="1:6">
      <c r="A1987" s="96">
        <v>42237</v>
      </c>
      <c r="B1987" s="95">
        <v>2308.0700000000002</v>
      </c>
      <c r="C1987" s="95">
        <v>-0.34154008238412858</v>
      </c>
      <c r="D1987" s="95">
        <v>-0.78066227329197657</v>
      </c>
      <c r="E1987" s="95">
        <v>12.006347480904189</v>
      </c>
      <c r="F1987" s="95">
        <v>17.278787817196985</v>
      </c>
    </row>
    <row r="1988" spans="1:6">
      <c r="A1988" s="96">
        <v>42240</v>
      </c>
      <c r="B1988" s="95">
        <v>2295.85</v>
      </c>
      <c r="C1988" s="95">
        <v>-0.52944668055996402</v>
      </c>
      <c r="D1988" s="95">
        <v>-1.3059757633596014</v>
      </c>
      <c r="E1988" s="95">
        <v>11.413333592150089</v>
      </c>
      <c r="F1988" s="95">
        <v>16.426546581268099</v>
      </c>
    </row>
    <row r="1989" spans="1:6">
      <c r="A1989" s="96">
        <v>42241</v>
      </c>
      <c r="B1989" s="95">
        <v>2300.7199999999998</v>
      </c>
      <c r="C1989" s="95">
        <v>0.21212187207351185</v>
      </c>
      <c r="D1989" s="95">
        <v>-1.0966241515241504</v>
      </c>
      <c r="E1989" s="95">
        <v>11.649665641105278</v>
      </c>
      <c r="F1989" s="95">
        <v>16.38548975369407</v>
      </c>
    </row>
    <row r="1990" spans="1:6">
      <c r="A1990" s="96">
        <v>42242</v>
      </c>
      <c r="B1990" s="95">
        <v>2315.0100000000002</v>
      </c>
      <c r="C1990" s="95">
        <v>0.62110991341841615</v>
      </c>
      <c r="D1990" s="95">
        <v>-0.48232547942378412</v>
      </c>
      <c r="E1990" s="95">
        <v>12.343132782700717</v>
      </c>
      <c r="F1990" s="95">
        <v>17.12614659171976</v>
      </c>
    </row>
    <row r="1991" spans="1:6">
      <c r="A1991" s="96">
        <v>42243</v>
      </c>
      <c r="B1991" s="95">
        <v>2314.0500000000002</v>
      </c>
      <c r="C1991" s="95">
        <v>-4.1468503375796661E-2</v>
      </c>
      <c r="D1991" s="95">
        <v>-0.52359396964185567</v>
      </c>
      <c r="E1991" s="95">
        <v>12.296545766890233</v>
      </c>
      <c r="F1991" s="95">
        <v>16.972233595681139</v>
      </c>
    </row>
    <row r="1992" spans="1:6">
      <c r="A1992" s="96">
        <v>42244</v>
      </c>
      <c r="B1992" s="95">
        <v>2315.9</v>
      </c>
      <c r="C1992" s="95">
        <v>7.9946414295273271E-2</v>
      </c>
      <c r="D1992" s="95">
        <v>-0.44406614995077254</v>
      </c>
      <c r="E1992" s="95">
        <v>12.386322828608321</v>
      </c>
      <c r="F1992" s="95">
        <v>17.178882603547898</v>
      </c>
    </row>
    <row r="1993" spans="1:6">
      <c r="A1993" s="96">
        <v>42247</v>
      </c>
      <c r="B1993" s="95">
        <v>2309.67</v>
      </c>
      <c r="C1993" s="95">
        <v>-0.26900988816442872</v>
      </c>
      <c r="D1993" s="95">
        <v>-0.71188145626184252</v>
      </c>
      <c r="E1993" s="95">
        <v>12.083992507254958</v>
      </c>
      <c r="F1993" s="95">
        <v>16.587584424500012</v>
      </c>
    </row>
    <row r="1994" spans="1:6">
      <c r="A1994" s="96">
        <v>42248</v>
      </c>
      <c r="B1994" s="95">
        <v>2305.87</v>
      </c>
      <c r="C1994" s="95">
        <v>-0.16452566816905767</v>
      </c>
      <c r="D1994" s="95">
        <v>-0.16452566816905767</v>
      </c>
      <c r="E1994" s="95">
        <v>11.899585569671856</v>
      </c>
      <c r="F1994" s="95">
        <v>16.28951973654349</v>
      </c>
    </row>
    <row r="1995" spans="1:6">
      <c r="A1995" s="96">
        <v>42249</v>
      </c>
      <c r="B1995" s="95">
        <v>2309.34</v>
      </c>
      <c r="C1995" s="95">
        <v>0.15048550004987948</v>
      </c>
      <c r="D1995" s="95">
        <v>-1.4287755393627144E-2</v>
      </c>
      <c r="E1995" s="95">
        <v>12.067978220570129</v>
      </c>
      <c r="F1995" s="95">
        <v>16.177424953591224</v>
      </c>
    </row>
    <row r="1996" spans="1:6">
      <c r="A1996" s="96">
        <v>42250</v>
      </c>
      <c r="B1996" s="95">
        <v>2314.04</v>
      </c>
      <c r="C1996" s="95">
        <v>0.2035213524210322</v>
      </c>
      <c r="D1996" s="95">
        <v>0.18920451839439245</v>
      </c>
      <c r="E1996" s="95">
        <v>12.296060485475536</v>
      </c>
      <c r="F1996" s="95">
        <v>16.508823603453916</v>
      </c>
    </row>
    <row r="1997" spans="1:6">
      <c r="A1997" s="96">
        <v>42251</v>
      </c>
      <c r="B1997" s="95">
        <v>2313.96</v>
      </c>
      <c r="C1997" s="95">
        <v>-3.4571571796426781E-3</v>
      </c>
      <c r="D1997" s="95">
        <v>0.18574082011715287</v>
      </c>
      <c r="E1997" s="95">
        <v>12.292178234158001</v>
      </c>
      <c r="F1997" s="95">
        <v>16.460818360259701</v>
      </c>
    </row>
    <row r="1998" spans="1:6">
      <c r="A1998" s="96">
        <v>42255</v>
      </c>
      <c r="B1998" s="95">
        <v>2319.25</v>
      </c>
      <c r="C1998" s="95">
        <v>0.22861242199518905</v>
      </c>
      <c r="D1998" s="95">
        <v>0.414777868699856</v>
      </c>
      <c r="E1998" s="95">
        <v>12.548892102530274</v>
      </c>
      <c r="F1998" s="95">
        <v>16.758207181944961</v>
      </c>
    </row>
    <row r="1999" spans="1:6">
      <c r="A1999" s="96">
        <v>42256</v>
      </c>
      <c r="B1999" s="95">
        <v>2320.6999999999998</v>
      </c>
      <c r="C1999" s="95">
        <v>6.252021127519658E-2</v>
      </c>
      <c r="D1999" s="95">
        <v>0.47755739997488167</v>
      </c>
      <c r="E1999" s="95">
        <v>12.619257907660653</v>
      </c>
      <c r="F1999" s="95">
        <v>16.957207581782342</v>
      </c>
    </row>
    <row r="2000" spans="1:6">
      <c r="A2000" s="96">
        <v>42257</v>
      </c>
      <c r="B2000" s="95">
        <v>2318.27</v>
      </c>
      <c r="C2000" s="95">
        <v>-0.1047097858404733</v>
      </c>
      <c r="D2000" s="95">
        <v>0.37234756480362119</v>
      </c>
      <c r="E2000" s="95">
        <v>12.501334523890417</v>
      </c>
      <c r="F2000" s="95">
        <v>16.734728817229193</v>
      </c>
    </row>
    <row r="2001" spans="1:6">
      <c r="A2001" s="96">
        <v>42258</v>
      </c>
      <c r="B2001" s="95">
        <v>2326.41</v>
      </c>
      <c r="C2001" s="95">
        <v>0.35112389842424374</v>
      </c>
      <c r="D2001" s="95">
        <v>0.72477886451309814</v>
      </c>
      <c r="E2001" s="95">
        <v>12.896353595450005</v>
      </c>
      <c r="F2001" s="95">
        <v>17.066800855453511</v>
      </c>
    </row>
    <row r="2002" spans="1:6">
      <c r="A2002" s="96">
        <v>42261</v>
      </c>
      <c r="B2002" s="95">
        <v>2330.85</v>
      </c>
      <c r="C2002" s="95">
        <v>0.19085199943260633</v>
      </c>
      <c r="D2002" s="95">
        <v>0.91701411890010576</v>
      </c>
      <c r="E2002" s="95">
        <v>13.111818543573417</v>
      </c>
      <c r="F2002" s="95">
        <v>17.24656562658766</v>
      </c>
    </row>
    <row r="2003" spans="1:6">
      <c r="A2003" s="96">
        <v>42262</v>
      </c>
      <c r="B2003" s="95">
        <v>2337.46</v>
      </c>
      <c r="C2003" s="95">
        <v>0.28358753244523971</v>
      </c>
      <c r="D2003" s="95">
        <v>1.2032021890573175</v>
      </c>
      <c r="E2003" s="95">
        <v>13.432589558685093</v>
      </c>
      <c r="F2003" s="95">
        <v>17.615743419695384</v>
      </c>
    </row>
    <row r="2004" spans="1:6">
      <c r="A2004" s="96">
        <v>42263</v>
      </c>
      <c r="B2004" s="95">
        <v>2338.17</v>
      </c>
      <c r="C2004" s="95">
        <v>3.0374851334347142E-2</v>
      </c>
      <c r="D2004" s="95">
        <v>1.2339425112678493</v>
      </c>
      <c r="E2004" s="95">
        <v>13.46704453912826</v>
      </c>
      <c r="F2004" s="95">
        <v>17.677522610258034</v>
      </c>
    </row>
    <row r="2005" spans="1:6">
      <c r="A2005" s="96">
        <v>42264</v>
      </c>
      <c r="B2005" s="95">
        <v>2339.13</v>
      </c>
      <c r="C2005" s="95">
        <v>4.1057750291906281E-2</v>
      </c>
      <c r="D2005" s="95">
        <v>1.2755068905947686</v>
      </c>
      <c r="E2005" s="95">
        <v>13.513631554938721</v>
      </c>
      <c r="F2005" s="95">
        <v>17.428562822546635</v>
      </c>
    </row>
    <row r="2006" spans="1:6">
      <c r="A2006" s="96">
        <v>42265</v>
      </c>
      <c r="B2006" s="95">
        <v>2334.91</v>
      </c>
      <c r="C2006" s="95">
        <v>-0.18040895546636015</v>
      </c>
      <c r="D2006" s="95">
        <v>1.0927968064701865</v>
      </c>
      <c r="E2006" s="95">
        <v>13.308842797938535</v>
      </c>
      <c r="F2006" s="95">
        <v>17.064500764583478</v>
      </c>
    </row>
    <row r="2007" spans="1:6">
      <c r="A2007" s="96">
        <v>42268</v>
      </c>
      <c r="B2007" s="95">
        <v>2335.62</v>
      </c>
      <c r="C2007" s="95">
        <v>3.040802429215006E-2</v>
      </c>
      <c r="D2007" s="95">
        <v>1.1235371286807183</v>
      </c>
      <c r="E2007" s="95">
        <v>13.343297778381679</v>
      </c>
      <c r="F2007" s="95">
        <v>16.885612623297842</v>
      </c>
    </row>
    <row r="2008" spans="1:6">
      <c r="A2008" s="96">
        <v>42269</v>
      </c>
      <c r="B2008" s="95">
        <v>2337.66</v>
      </c>
      <c r="C2008" s="95">
        <v>8.7342975312765248E-2</v>
      </c>
      <c r="D2008" s="95">
        <v>1.2118614347504053</v>
      </c>
      <c r="E2008" s="95">
        <v>13.442295186978924</v>
      </c>
      <c r="F2008" s="95">
        <v>16.995315502882757</v>
      </c>
    </row>
    <row r="2009" spans="1:6">
      <c r="A2009" s="96">
        <v>42270</v>
      </c>
      <c r="B2009" s="95">
        <v>2334.25</v>
      </c>
      <c r="C2009" s="95">
        <v>-0.14587236809457949</v>
      </c>
      <c r="D2009" s="95">
        <v>1.0642212956829322</v>
      </c>
      <c r="E2009" s="95">
        <v>13.276814224568835</v>
      </c>
      <c r="F2009" s="95">
        <v>16.746940347402472</v>
      </c>
    </row>
    <row r="2010" spans="1:6">
      <c r="A2010" s="96">
        <v>42271</v>
      </c>
      <c r="B2010" s="95">
        <v>2345.5700000000002</v>
      </c>
      <c r="C2010" s="95">
        <v>0.48495234015208943</v>
      </c>
      <c r="D2010" s="95">
        <v>1.5543346019128323</v>
      </c>
      <c r="E2010" s="95">
        <v>13.826152786000613</v>
      </c>
      <c r="F2010" s="95">
        <v>17.206418052897465</v>
      </c>
    </row>
    <row r="2011" spans="1:6">
      <c r="A2011" s="96">
        <v>42272</v>
      </c>
      <c r="B2011" s="95">
        <v>2337.96</v>
      </c>
      <c r="C2011" s="95">
        <v>-0.3244413937763535</v>
      </c>
      <c r="D2011" s="95">
        <v>1.2248503032900704</v>
      </c>
      <c r="E2011" s="95">
        <v>13.456853629419708</v>
      </c>
      <c r="F2011" s="95">
        <v>16.646044543785422</v>
      </c>
    </row>
    <row r="2012" spans="1:6">
      <c r="A2012" s="96">
        <v>42275</v>
      </c>
      <c r="B2012" s="95">
        <v>2327.31</v>
      </c>
      <c r="C2012" s="95">
        <v>-0.4555253297746753</v>
      </c>
      <c r="D2012" s="95">
        <v>0.76374547013209337</v>
      </c>
      <c r="E2012" s="95">
        <v>12.940028922772328</v>
      </c>
      <c r="F2012" s="95">
        <v>15.975821240631483</v>
      </c>
    </row>
    <row r="2013" spans="1:6">
      <c r="A2013" s="96">
        <v>42276</v>
      </c>
      <c r="B2013" s="95">
        <v>2332.2199999999998</v>
      </c>
      <c r="C2013" s="95">
        <v>0.2109731836325901</v>
      </c>
      <c r="D2013" s="95">
        <v>0.97632995189786964</v>
      </c>
      <c r="E2013" s="95">
        <v>13.178302097386263</v>
      </c>
      <c r="F2013" s="95">
        <v>16.077623320840729</v>
      </c>
    </row>
    <row r="2014" spans="1:6">
      <c r="A2014" s="96">
        <v>42277</v>
      </c>
      <c r="B2014" s="95">
        <v>2337.3000000000002</v>
      </c>
      <c r="C2014" s="95">
        <v>0.21781821612028018</v>
      </c>
      <c r="D2014" s="95">
        <v>1.1962747925028383</v>
      </c>
      <c r="E2014" s="95">
        <v>13.424825056050027</v>
      </c>
      <c r="F2014" s="95">
        <v>16.355942750466724</v>
      </c>
    </row>
    <row r="2015" spans="1:6">
      <c r="A2015" s="96">
        <v>42278</v>
      </c>
      <c r="B2015" s="95">
        <v>2338.2399999999998</v>
      </c>
      <c r="C2015" s="95">
        <v>4.0217344799531318E-2</v>
      </c>
      <c r="D2015" s="95">
        <v>4.0217344799531318E-2</v>
      </c>
      <c r="E2015" s="95">
        <v>13.470441509031094</v>
      </c>
      <c r="F2015" s="95">
        <v>16.295633144335021</v>
      </c>
    </row>
    <row r="2016" spans="1:6">
      <c r="A2016" s="96">
        <v>42279</v>
      </c>
      <c r="B2016" s="95">
        <v>2347.5</v>
      </c>
      <c r="C2016" s="95">
        <v>0.3960243602025626</v>
      </c>
      <c r="D2016" s="95">
        <v>0.43640097548451884</v>
      </c>
      <c r="E2016" s="95">
        <v>13.919812099036232</v>
      </c>
      <c r="F2016" s="95">
        <v>16.946391475243239</v>
      </c>
    </row>
    <row r="2017" spans="1:6">
      <c r="A2017" s="96">
        <v>42282</v>
      </c>
      <c r="B2017" s="95">
        <v>2346.91</v>
      </c>
      <c r="C2017" s="95">
        <v>-2.5133120340792292E-2</v>
      </c>
      <c r="D2017" s="95">
        <v>0.4111581739614012</v>
      </c>
      <c r="E2017" s="95">
        <v>13.891180495569388</v>
      </c>
      <c r="F2017" s="95">
        <v>16.816903511609958</v>
      </c>
    </row>
    <row r="2018" spans="1:6">
      <c r="A2018" s="96">
        <v>42283</v>
      </c>
      <c r="B2018" s="95">
        <v>2345.3000000000002</v>
      </c>
      <c r="C2018" s="95">
        <v>-6.8600841105947996E-2</v>
      </c>
      <c r="D2018" s="95">
        <v>0.34227527488983611</v>
      </c>
      <c r="E2018" s="95">
        <v>13.81305018780392</v>
      </c>
      <c r="F2018" s="95">
        <v>17.322488019129388</v>
      </c>
    </row>
    <row r="2019" spans="1:6">
      <c r="A2019" s="96">
        <v>42284</v>
      </c>
      <c r="B2019" s="95">
        <v>2342.6999999999998</v>
      </c>
      <c r="C2019" s="95">
        <v>-0.11086001790817646</v>
      </c>
      <c r="D2019" s="95">
        <v>0.23103581055061717</v>
      </c>
      <c r="E2019" s="95">
        <v>13.686877019983879</v>
      </c>
      <c r="F2019" s="95">
        <v>17.593024831719539</v>
      </c>
    </row>
    <row r="2020" spans="1:6">
      <c r="A2020" s="96">
        <v>42285</v>
      </c>
      <c r="B2020" s="95">
        <v>2340.4</v>
      </c>
      <c r="C2020" s="95">
        <v>-9.817731677123076E-2</v>
      </c>
      <c r="D2020" s="95">
        <v>0.13263166901980039</v>
      </c>
      <c r="E2020" s="95">
        <v>13.575262294604663</v>
      </c>
      <c r="F2020" s="95">
        <v>17.473447507378491</v>
      </c>
    </row>
    <row r="2021" spans="1:6">
      <c r="A2021" s="96">
        <v>42286</v>
      </c>
      <c r="B2021" s="95">
        <v>2331.1799999999998</v>
      </c>
      <c r="C2021" s="95">
        <v>-0.39394975217912354</v>
      </c>
      <c r="D2021" s="95">
        <v>-0.26184058529074017</v>
      </c>
      <c r="E2021" s="95">
        <v>13.127832830258267</v>
      </c>
      <c r="F2021" s="95">
        <v>17.069422682897418</v>
      </c>
    </row>
    <row r="2022" spans="1:6">
      <c r="A2022" s="96">
        <v>42290</v>
      </c>
      <c r="B2022" s="95">
        <v>2335.73</v>
      </c>
      <c r="C2022" s="95">
        <v>0.19518012337100821</v>
      </c>
      <c r="D2022" s="95">
        <v>-6.7171522697140329E-2</v>
      </c>
      <c r="E2022" s="95">
        <v>13.348635873943305</v>
      </c>
      <c r="F2022" s="95">
        <v>17.571880159465223</v>
      </c>
    </row>
    <row r="2023" spans="1:6">
      <c r="A2023" s="96">
        <v>42291</v>
      </c>
      <c r="B2023" s="95">
        <v>2332.09</v>
      </c>
      <c r="C2023" s="95">
        <v>-0.15583993012890929</v>
      </c>
      <c r="D2023" s="95">
        <v>-0.22290677277200244</v>
      </c>
      <c r="E2023" s="95">
        <v>13.171993438995289</v>
      </c>
      <c r="F2023" s="95">
        <v>17.38038434049065</v>
      </c>
    </row>
    <row r="2024" spans="1:6">
      <c r="A2024" s="96">
        <v>42292</v>
      </c>
      <c r="B2024" s="95">
        <v>2336.11</v>
      </c>
      <c r="C2024" s="95">
        <v>0.17237756690351436</v>
      </c>
      <c r="D2024" s="95">
        <v>-5.0913447139866452E-2</v>
      </c>
      <c r="E2024" s="95">
        <v>13.36707656770162</v>
      </c>
      <c r="F2024" s="95">
        <v>17.674526377296338</v>
      </c>
    </row>
    <row r="2025" spans="1:6">
      <c r="A2025" s="96">
        <v>42293</v>
      </c>
      <c r="B2025" s="95">
        <v>2339.81</v>
      </c>
      <c r="C2025" s="95">
        <v>0.15838295285752757</v>
      </c>
      <c r="D2025" s="95">
        <v>0.10738886749668275</v>
      </c>
      <c r="E2025" s="95">
        <v>13.546630691137796</v>
      </c>
      <c r="F2025" s="95">
        <v>17.668860983570276</v>
      </c>
    </row>
    <row r="2026" spans="1:6">
      <c r="A2026" s="96">
        <v>42296</v>
      </c>
      <c r="B2026" s="95">
        <v>2345.1</v>
      </c>
      <c r="C2026" s="95">
        <v>0.22608673353818887</v>
      </c>
      <c r="D2026" s="95">
        <v>0.333718393017568</v>
      </c>
      <c r="E2026" s="95">
        <v>13.803344559510066</v>
      </c>
      <c r="F2026" s="95">
        <v>18.030460123008176</v>
      </c>
    </row>
    <row r="2027" spans="1:6">
      <c r="A2027" s="96">
        <v>42297</v>
      </c>
      <c r="B2027" s="95">
        <v>2344.83</v>
      </c>
      <c r="C2027" s="95">
        <v>-1.151336829985361E-2</v>
      </c>
      <c r="D2027" s="95">
        <v>0.32216660249004825</v>
      </c>
      <c r="E2027" s="95">
        <v>13.790241961313377</v>
      </c>
      <c r="F2027" s="95">
        <v>17.846050237719503</v>
      </c>
    </row>
    <row r="2028" spans="1:6">
      <c r="A2028" s="96">
        <v>42298</v>
      </c>
      <c r="B2028" s="95">
        <v>2348.25</v>
      </c>
      <c r="C2028" s="95">
        <v>0.14585279103389581</v>
      </c>
      <c r="D2028" s="95">
        <v>0.46848928250544652</v>
      </c>
      <c r="E2028" s="95">
        <v>13.956208205138164</v>
      </c>
      <c r="F2028" s="95">
        <v>17.844399724992101</v>
      </c>
    </row>
    <row r="2029" spans="1:6">
      <c r="A2029" s="96">
        <v>42299</v>
      </c>
      <c r="B2029" s="95">
        <v>2358.62</v>
      </c>
      <c r="C2029" s="95">
        <v>0.44160545086766589</v>
      </c>
      <c r="D2029" s="95">
        <v>0.91216360758139547</v>
      </c>
      <c r="E2029" s="95">
        <v>14.459445032174155</v>
      </c>
      <c r="F2029" s="95">
        <v>18.290010180899017</v>
      </c>
    </row>
    <row r="2030" spans="1:6">
      <c r="A2030" s="96">
        <v>42300</v>
      </c>
      <c r="B2030" s="95">
        <v>2360.2800000000002</v>
      </c>
      <c r="C2030" s="95">
        <v>7.0380137538061938E-2</v>
      </c>
      <c r="D2030" s="95">
        <v>0.98318572712103869</v>
      </c>
      <c r="E2030" s="95">
        <v>14.540001747013109</v>
      </c>
      <c r="F2030" s="95">
        <v>17.93616213299223</v>
      </c>
    </row>
    <row r="2031" spans="1:6">
      <c r="A2031" s="96">
        <v>42303</v>
      </c>
      <c r="B2031" s="95">
        <v>2361.96</v>
      </c>
      <c r="C2031" s="95">
        <v>7.1177995831006591E-2</v>
      </c>
      <c r="D2031" s="95">
        <v>1.0550635348478998</v>
      </c>
      <c r="E2031" s="95">
        <v>14.621529024681411</v>
      </c>
      <c r="F2031" s="95">
        <v>18.296146044624749</v>
      </c>
    </row>
    <row r="2032" spans="1:6">
      <c r="A2032" s="96">
        <v>42304</v>
      </c>
      <c r="B2032" s="95">
        <v>2367.65</v>
      </c>
      <c r="C2032" s="95">
        <v>0.24090162407492954</v>
      </c>
      <c r="D2032" s="95">
        <v>1.2985068241132991</v>
      </c>
      <c r="E2032" s="95">
        <v>14.897654149641394</v>
      </c>
      <c r="F2032" s="95">
        <v>17.959027092737067</v>
      </c>
    </row>
    <row r="2033" spans="1:6">
      <c r="A2033" s="96">
        <v>42305</v>
      </c>
      <c r="B2033" s="95">
        <v>2365.4899999999998</v>
      </c>
      <c r="C2033" s="95">
        <v>-9.122970033579314E-2</v>
      </c>
      <c r="D2033" s="95">
        <v>1.20609249989303</v>
      </c>
      <c r="E2033" s="95">
        <v>14.792833364067825</v>
      </c>
      <c r="F2033" s="95">
        <v>18.145721163931295</v>
      </c>
    </row>
    <row r="2034" spans="1:6">
      <c r="A2034" s="96">
        <v>42306</v>
      </c>
      <c r="B2034" s="95">
        <v>2360.13</v>
      </c>
      <c r="C2034" s="95">
        <v>-0.22659153071877824</v>
      </c>
      <c r="D2034" s="95">
        <v>0.97676806571684871</v>
      </c>
      <c r="E2034" s="95">
        <v>14.532722525792718</v>
      </c>
      <c r="F2034" s="95">
        <v>17.960495406791367</v>
      </c>
    </row>
    <row r="2035" spans="1:6">
      <c r="A2035" s="96">
        <v>42307</v>
      </c>
      <c r="B2035" s="95">
        <v>2358.27</v>
      </c>
      <c r="C2035" s="95">
        <v>-7.8809218136299819E-2</v>
      </c>
      <c r="D2035" s="95">
        <v>0.89718906430495959</v>
      </c>
      <c r="E2035" s="95">
        <v>14.442460182659932</v>
      </c>
      <c r="F2035" s="95">
        <v>18.428069963993554</v>
      </c>
    </row>
    <row r="2036" spans="1:6">
      <c r="A2036" s="96">
        <v>42311</v>
      </c>
      <c r="B2036" s="95">
        <v>2349.5</v>
      </c>
      <c r="C2036" s="95">
        <v>-0.37188277847743922</v>
      </c>
      <c r="D2036" s="95">
        <v>-0.37188277847743922</v>
      </c>
      <c r="E2036" s="95">
        <v>14.016868381974712</v>
      </c>
      <c r="F2036" s="95">
        <v>16.675770968863279</v>
      </c>
    </row>
    <row r="2037" spans="1:6">
      <c r="A2037" s="96">
        <v>42312</v>
      </c>
      <c r="B2037" s="95">
        <v>2361.36</v>
      </c>
      <c r="C2037" s="95">
        <v>0.50478825281974338</v>
      </c>
      <c r="D2037" s="95">
        <v>0.13102825376229976</v>
      </c>
      <c r="E2037" s="95">
        <v>14.592412139799894</v>
      </c>
      <c r="F2037" s="95">
        <v>17.183847867837176</v>
      </c>
    </row>
    <row r="2038" spans="1:6">
      <c r="A2038" s="96">
        <v>42313</v>
      </c>
      <c r="B2038" s="95">
        <v>2357.89</v>
      </c>
      <c r="C2038" s="95">
        <v>-0.14694921570621577</v>
      </c>
      <c r="D2038" s="95">
        <v>-1.6113506935178101E-2</v>
      </c>
      <c r="E2038" s="95">
        <v>14.424019488901617</v>
      </c>
      <c r="F2038" s="95">
        <v>16.663120760374241</v>
      </c>
    </row>
    <row r="2039" spans="1:6">
      <c r="A2039" s="96">
        <v>42314</v>
      </c>
      <c r="B2039" s="95">
        <v>2363.85</v>
      </c>
      <c r="C2039" s="95">
        <v>0.25276836493643984</v>
      </c>
      <c r="D2039" s="95">
        <v>0.23661412815325633</v>
      </c>
      <c r="E2039" s="95">
        <v>14.713247212058267</v>
      </c>
      <c r="F2039" s="95">
        <v>16.460728960359461</v>
      </c>
    </row>
    <row r="2040" spans="1:6">
      <c r="A2040" s="96">
        <v>42317</v>
      </c>
      <c r="B2040" s="95">
        <v>2364.39</v>
      </c>
      <c r="C2040" s="95">
        <v>2.2844089091944575E-2</v>
      </c>
      <c r="D2040" s="95">
        <v>0.25951226958744744</v>
      </c>
      <c r="E2040" s="95">
        <v>14.739452408451669</v>
      </c>
      <c r="F2040" s="95">
        <v>16.45061515578363</v>
      </c>
    </row>
    <row r="2041" spans="1:6">
      <c r="A2041" s="96">
        <v>42318</v>
      </c>
      <c r="B2041" s="95">
        <v>2368.4</v>
      </c>
      <c r="C2041" s="95">
        <v>0.16959976991952619</v>
      </c>
      <c r="D2041" s="95">
        <v>0.42955217171909421</v>
      </c>
      <c r="E2041" s="95">
        <v>14.934050255743326</v>
      </c>
      <c r="F2041" s="95">
        <v>16.688344960781997</v>
      </c>
    </row>
    <row r="2042" spans="1:6">
      <c r="A2042" s="96">
        <v>42319</v>
      </c>
      <c r="B2042" s="95">
        <v>2369.61</v>
      </c>
      <c r="C2042" s="95">
        <v>5.1089343016386124E-2</v>
      </c>
      <c r="D2042" s="95">
        <v>0.4808609701179245</v>
      </c>
      <c r="E2042" s="95">
        <v>14.992769306921105</v>
      </c>
      <c r="F2042" s="95">
        <v>16.562464644278396</v>
      </c>
    </row>
    <row r="2043" spans="1:6">
      <c r="A2043" s="96">
        <v>42320</v>
      </c>
      <c r="B2043" s="95">
        <v>2370.5700000000002</v>
      </c>
      <c r="C2043" s="95">
        <v>4.0512995809427466E-2</v>
      </c>
      <c r="D2043" s="95">
        <v>0.52156877711204697</v>
      </c>
      <c r="E2043" s="95">
        <v>15.039356322731567</v>
      </c>
      <c r="F2043" s="95">
        <v>16.593628731205644</v>
      </c>
    </row>
    <row r="2044" spans="1:6">
      <c r="A2044" s="96">
        <v>42321</v>
      </c>
      <c r="B2044" s="95">
        <v>2375.7800000000002</v>
      </c>
      <c r="C2044" s="95">
        <v>0.21977836554076813</v>
      </c>
      <c r="D2044" s="95">
        <v>0.74249343798633571</v>
      </c>
      <c r="E2044" s="95">
        <v>15.292187939786306</v>
      </c>
      <c r="F2044" s="95">
        <v>16.406165786353345</v>
      </c>
    </row>
    <row r="2045" spans="1:6">
      <c r="A2045" s="96">
        <v>42324</v>
      </c>
      <c r="B2045" s="95">
        <v>2380.21</v>
      </c>
      <c r="C2045" s="95">
        <v>0.18646507673267809</v>
      </c>
      <c r="D2045" s="95">
        <v>0.93034300567789163</v>
      </c>
      <c r="E2045" s="95">
        <v>15.50716760649502</v>
      </c>
      <c r="F2045" s="95">
        <v>16.472562855381256</v>
      </c>
    </row>
    <row r="2046" spans="1:6">
      <c r="A2046" s="96">
        <v>42325</v>
      </c>
      <c r="B2046" s="95">
        <v>2380.91</v>
      </c>
      <c r="C2046" s="95">
        <v>2.9409169779137656E-2</v>
      </c>
      <c r="D2046" s="95">
        <v>0.96002578161109575</v>
      </c>
      <c r="E2046" s="95">
        <v>15.541137305523467</v>
      </c>
      <c r="F2046" s="95">
        <v>16.514228388264929</v>
      </c>
    </row>
    <row r="2047" spans="1:6">
      <c r="A2047" s="96">
        <v>42326</v>
      </c>
      <c r="B2047" s="95">
        <v>2384.08</v>
      </c>
      <c r="C2047" s="95">
        <v>0.13314236993418049</v>
      </c>
      <c r="D2047" s="95">
        <v>1.094446352622902</v>
      </c>
      <c r="E2047" s="95">
        <v>15.69497151398096</v>
      </c>
      <c r="F2047" s="95">
        <v>16.715051526203695</v>
      </c>
    </row>
    <row r="2048" spans="1:6">
      <c r="A2048" s="96">
        <v>42327</v>
      </c>
      <c r="B2048" s="95">
        <v>2384.19</v>
      </c>
      <c r="C2048" s="95">
        <v>4.6139391295607624E-3</v>
      </c>
      <c r="D2048" s="95">
        <v>1.0991107888409735</v>
      </c>
      <c r="E2048" s="95">
        <v>15.700309609542584</v>
      </c>
      <c r="F2048" s="95">
        <v>16.857165263250764</v>
      </c>
    </row>
    <row r="2049" spans="1:6">
      <c r="A2049" s="96">
        <v>42328</v>
      </c>
      <c r="B2049" s="95">
        <v>2387.11</v>
      </c>
      <c r="C2049" s="95">
        <v>0.12247346058829045</v>
      </c>
      <c r="D2049" s="95">
        <v>1.2229303684480719</v>
      </c>
      <c r="E2049" s="95">
        <v>15.84201178263276</v>
      </c>
      <c r="F2049" s="95">
        <v>16.993403189601942</v>
      </c>
    </row>
    <row r="2050" spans="1:6">
      <c r="A2050" s="96">
        <v>42331</v>
      </c>
      <c r="B2050" s="95">
        <v>2388.09</v>
      </c>
      <c r="C2050" s="95">
        <v>4.1053826593673293E-2</v>
      </c>
      <c r="D2050" s="95">
        <v>1.2644862547545488</v>
      </c>
      <c r="E2050" s="95">
        <v>15.889569361272615</v>
      </c>
      <c r="F2050" s="95">
        <v>17.453595774190699</v>
      </c>
    </row>
    <row r="2051" spans="1:6">
      <c r="A2051" s="96">
        <v>42332</v>
      </c>
      <c r="B2051" s="95">
        <v>2380.4499999999998</v>
      </c>
      <c r="C2051" s="95">
        <v>-0.31992094100307122</v>
      </c>
      <c r="D2051" s="95">
        <v>0.94051995742641115</v>
      </c>
      <c r="E2051" s="95">
        <v>15.518814360447619</v>
      </c>
      <c r="F2051" s="95">
        <v>16.831901840490794</v>
      </c>
    </row>
    <row r="2052" spans="1:6">
      <c r="A2052" s="96">
        <v>42333</v>
      </c>
      <c r="B2052" s="95">
        <v>2383.37</v>
      </c>
      <c r="C2052" s="95">
        <v>0.12266588250120503</v>
      </c>
      <c r="D2052" s="95">
        <v>1.0643395370335096</v>
      </c>
      <c r="E2052" s="95">
        <v>15.660516533537795</v>
      </c>
      <c r="F2052" s="95">
        <v>17.052196291057676</v>
      </c>
    </row>
    <row r="2053" spans="1:6">
      <c r="A2053" s="96">
        <v>42334</v>
      </c>
      <c r="B2053" s="95">
        <v>2381.77</v>
      </c>
      <c r="C2053" s="95">
        <v>-6.7131834335409923E-2</v>
      </c>
      <c r="D2053" s="95">
        <v>0.99649319204331288</v>
      </c>
      <c r="E2053" s="95">
        <v>15.582871507187024</v>
      </c>
      <c r="F2053" s="95">
        <v>17.107048735397079</v>
      </c>
    </row>
    <row r="2054" spans="1:6">
      <c r="A2054" s="96">
        <v>42335</v>
      </c>
      <c r="B2054" s="95">
        <v>2382.84</v>
      </c>
      <c r="C2054" s="95">
        <v>4.4924572901683391E-2</v>
      </c>
      <c r="D2054" s="95">
        <v>1.0418654352555068</v>
      </c>
      <c r="E2054" s="95">
        <v>15.634796618559111</v>
      </c>
      <c r="F2054" s="95">
        <v>17.059511294078366</v>
      </c>
    </row>
    <row r="2055" spans="1:6">
      <c r="A2055" s="96">
        <v>42338</v>
      </c>
      <c r="B2055" s="95">
        <v>2393.17</v>
      </c>
      <c r="C2055" s="95">
        <v>0.43351630827079823</v>
      </c>
      <c r="D2055" s="95">
        <v>1.4798984000983895</v>
      </c>
      <c r="E2055" s="95">
        <v>16.136092319936335</v>
      </c>
      <c r="F2055" s="95">
        <v>17.142857142857149</v>
      </c>
    </row>
    <row r="2056" spans="1:6">
      <c r="A2056" s="96">
        <v>42339</v>
      </c>
      <c r="B2056" s="95">
        <v>2393.25</v>
      </c>
      <c r="C2056" s="95">
        <v>3.3428465173734878E-3</v>
      </c>
      <c r="D2056" s="95">
        <v>3.3428465173734878E-3</v>
      </c>
      <c r="E2056" s="95">
        <v>16.139974571253866</v>
      </c>
      <c r="F2056" s="95">
        <v>17.328254379127262</v>
      </c>
    </row>
    <row r="2057" spans="1:6">
      <c r="A2057" s="96">
        <v>42340</v>
      </c>
      <c r="B2057" s="95">
        <v>2394.13</v>
      </c>
      <c r="C2057" s="95">
        <v>3.6770082523762682E-2</v>
      </c>
      <c r="D2057" s="95">
        <v>4.0114158208570672E-2</v>
      </c>
      <c r="E2057" s="95">
        <v>16.182679335746819</v>
      </c>
      <c r="F2057" s="95">
        <v>17.160600158554608</v>
      </c>
    </row>
    <row r="2058" spans="1:6">
      <c r="A2058" s="96">
        <v>42341</v>
      </c>
      <c r="B2058" s="95">
        <v>2379.06</v>
      </c>
      <c r="C2058" s="95">
        <v>-0.62945621165100274</v>
      </c>
      <c r="D2058" s="95">
        <v>-0.58959455450302567</v>
      </c>
      <c r="E2058" s="95">
        <v>15.451360243805379</v>
      </c>
      <c r="F2058" s="95">
        <v>16.615443436318976</v>
      </c>
    </row>
    <row r="2059" spans="1:6">
      <c r="A2059" s="96">
        <v>42342</v>
      </c>
      <c r="B2059" s="95">
        <v>2383.31</v>
      </c>
      <c r="C2059" s="95">
        <v>0.17864198464940806</v>
      </c>
      <c r="D2059" s="95">
        <v>-0.41200583326718165</v>
      </c>
      <c r="E2059" s="95">
        <v>15.657604845049654</v>
      </c>
      <c r="F2059" s="95">
        <v>16.387902702016376</v>
      </c>
    </row>
    <row r="2060" spans="1:6">
      <c r="A2060" s="96">
        <v>42345</v>
      </c>
      <c r="B2060" s="95">
        <v>2388.84</v>
      </c>
      <c r="C2060" s="95">
        <v>0.23203024365274771</v>
      </c>
      <c r="D2060" s="95">
        <v>-0.18093156775322861</v>
      </c>
      <c r="E2060" s="95">
        <v>15.925965467374548</v>
      </c>
      <c r="F2060" s="95">
        <v>16.42314777811351</v>
      </c>
    </row>
    <row r="2061" spans="1:6">
      <c r="A2061" s="96">
        <v>42346</v>
      </c>
      <c r="B2061" s="95">
        <v>2392.29</v>
      </c>
      <c r="C2061" s="95">
        <v>0.14442156025518127</v>
      </c>
      <c r="D2061" s="95">
        <v>-3.6771311691197184E-2</v>
      </c>
      <c r="E2061" s="95">
        <v>16.093387555443407</v>
      </c>
      <c r="F2061" s="95">
        <v>16.445437420598431</v>
      </c>
    </row>
    <row r="2062" spans="1:6">
      <c r="A2062" s="96">
        <v>42347</v>
      </c>
      <c r="B2062" s="95">
        <v>2384.9299999999998</v>
      </c>
      <c r="C2062" s="95">
        <v>-0.30765500838109139</v>
      </c>
      <c r="D2062" s="95">
        <v>-0.3443131912902242</v>
      </c>
      <c r="E2062" s="95">
        <v>15.73622043422982</v>
      </c>
      <c r="F2062" s="95">
        <v>16.311949513767644</v>
      </c>
    </row>
    <row r="2063" spans="1:6">
      <c r="A2063" s="96">
        <v>42348</v>
      </c>
      <c r="B2063" s="95">
        <v>2388.54</v>
      </c>
      <c r="C2063" s="95">
        <v>0.15136712607917158</v>
      </c>
      <c r="D2063" s="95">
        <v>-0.19346724219341249</v>
      </c>
      <c r="E2063" s="95">
        <v>15.911407024933766</v>
      </c>
      <c r="F2063" s="95">
        <v>16.579544622593168</v>
      </c>
    </row>
    <row r="2064" spans="1:6">
      <c r="A2064" s="96">
        <v>42349</v>
      </c>
      <c r="B2064" s="95">
        <v>2396</v>
      </c>
      <c r="C2064" s="95">
        <v>0.31232468369799538</v>
      </c>
      <c r="D2064" s="95">
        <v>0.11825319555234248</v>
      </c>
      <c r="E2064" s="95">
        <v>16.27342696029428</v>
      </c>
      <c r="F2064" s="95">
        <v>16.651574017273774</v>
      </c>
    </row>
    <row r="2065" spans="1:6">
      <c r="A2065" s="96">
        <v>42352</v>
      </c>
      <c r="B2065" s="95">
        <v>2393.64</v>
      </c>
      <c r="C2065" s="95">
        <v>-9.8497495826377346E-2</v>
      </c>
      <c r="D2065" s="95">
        <v>1.9639223289602548E-2</v>
      </c>
      <c r="E2065" s="95">
        <v>16.158900546426878</v>
      </c>
      <c r="F2065" s="95">
        <v>16.654807739168564</v>
      </c>
    </row>
    <row r="2066" spans="1:6">
      <c r="A2066" s="96">
        <v>42353</v>
      </c>
      <c r="B2066" s="95">
        <v>2396.4299999999998</v>
      </c>
      <c r="C2066" s="95">
        <v>0.1165588810347451</v>
      </c>
      <c r="D2066" s="95">
        <v>0.13622099558325829</v>
      </c>
      <c r="E2066" s="95">
        <v>16.29429406112606</v>
      </c>
      <c r="F2066" s="95">
        <v>16.807287934841408</v>
      </c>
    </row>
    <row r="2067" spans="1:6">
      <c r="A2067" s="96">
        <v>42354</v>
      </c>
      <c r="B2067" s="95">
        <v>2401.02</v>
      </c>
      <c r="C2067" s="95">
        <v>0.19153490817591656</v>
      </c>
      <c r="D2067" s="95">
        <v>0.32801681451797293</v>
      </c>
      <c r="E2067" s="95">
        <v>16.517038230469861</v>
      </c>
      <c r="F2067" s="95">
        <v>17.054407176287057</v>
      </c>
    </row>
    <row r="2068" spans="1:6">
      <c r="A2068" s="96">
        <v>42355</v>
      </c>
      <c r="B2068" s="95">
        <v>2396.4299999999998</v>
      </c>
      <c r="C2068" s="95">
        <v>-0.19116875327985783</v>
      </c>
      <c r="D2068" s="95">
        <v>0.13622099558325829</v>
      </c>
      <c r="E2068" s="95">
        <v>16.29429406112606</v>
      </c>
      <c r="F2068" s="95">
        <v>16.867669649606178</v>
      </c>
    </row>
    <row r="2069" spans="1:6">
      <c r="A2069" s="96">
        <v>42356</v>
      </c>
      <c r="B2069" s="95">
        <v>2405.77</v>
      </c>
      <c r="C2069" s="95">
        <v>0.38974641445816971</v>
      </c>
      <c r="D2069" s="95">
        <v>0.52649832648745676</v>
      </c>
      <c r="E2069" s="95">
        <v>16.747546902448729</v>
      </c>
      <c r="F2069" s="95">
        <v>17.26196859067468</v>
      </c>
    </row>
    <row r="2070" spans="1:6">
      <c r="A2070" s="96">
        <v>42359</v>
      </c>
      <c r="B2070" s="95">
        <v>2414.19</v>
      </c>
      <c r="C2070" s="95">
        <v>0.34999189448701173</v>
      </c>
      <c r="D2070" s="95">
        <v>0.8783329224417713</v>
      </c>
      <c r="E2070" s="95">
        <v>17.156153853619728</v>
      </c>
      <c r="F2070" s="95">
        <v>17.55548630250383</v>
      </c>
    </row>
    <row r="2071" spans="1:6">
      <c r="A2071" s="96">
        <v>42360</v>
      </c>
      <c r="B2071" s="95">
        <v>2412.54</v>
      </c>
      <c r="C2071" s="95">
        <v>-6.8345904837652238E-2</v>
      </c>
      <c r="D2071" s="95">
        <v>0.80938671302079879</v>
      </c>
      <c r="E2071" s="95">
        <v>17.076082420195469</v>
      </c>
      <c r="F2071" s="95">
        <v>17.382546417033183</v>
      </c>
    </row>
    <row r="2072" spans="1:6">
      <c r="A2072" s="96">
        <v>42361</v>
      </c>
      <c r="B2072" s="95">
        <v>2413.5</v>
      </c>
      <c r="C2072" s="95">
        <v>3.9792086348833244E-2</v>
      </c>
      <c r="D2072" s="95">
        <v>0.84950087122936946</v>
      </c>
      <c r="E2072" s="95">
        <v>17.122669436005957</v>
      </c>
      <c r="F2072" s="95">
        <v>16.996058927039257</v>
      </c>
    </row>
    <row r="2073" spans="1:6">
      <c r="A2073" s="96">
        <v>42362</v>
      </c>
      <c r="B2073" s="95">
        <v>2414.06</v>
      </c>
      <c r="C2073" s="95">
        <v>2.3202817484979654E-2</v>
      </c>
      <c r="D2073" s="95">
        <v>0.87290079685102828</v>
      </c>
      <c r="E2073" s="95">
        <v>17.149845195228707</v>
      </c>
      <c r="F2073" s="95">
        <v>16.997683367743544</v>
      </c>
    </row>
    <row r="2074" spans="1:6">
      <c r="A2074" s="96">
        <v>42366</v>
      </c>
      <c r="B2074" s="95">
        <v>2405.23</v>
      </c>
      <c r="C2074" s="95">
        <v>-0.36577384157808757</v>
      </c>
      <c r="D2074" s="95">
        <v>0.50393411249514131</v>
      </c>
      <c r="E2074" s="95">
        <v>16.721341706055348</v>
      </c>
      <c r="F2074" s="95">
        <v>16.65227850311366</v>
      </c>
    </row>
    <row r="2075" spans="1:6">
      <c r="A2075" s="96">
        <v>42367</v>
      </c>
      <c r="B2075" s="95">
        <v>2412.0300000000002</v>
      </c>
      <c r="C2075" s="95">
        <v>0.282717245336217</v>
      </c>
      <c r="D2075" s="95">
        <v>0.7880760664725095</v>
      </c>
      <c r="E2075" s="95">
        <v>17.051333068046183</v>
      </c>
      <c r="F2075" s="95">
        <v>16.810983582740093</v>
      </c>
    </row>
    <row r="2076" spans="1:6">
      <c r="A2076" s="96">
        <v>42368</v>
      </c>
      <c r="B2076" s="95">
        <v>2420.2800000000002</v>
      </c>
      <c r="C2076" s="95">
        <v>0.3420355468215508</v>
      </c>
      <c r="D2076" s="95">
        <v>1.1328071135773943</v>
      </c>
      <c r="E2076" s="95">
        <v>17.451690235167394</v>
      </c>
      <c r="F2076" s="95">
        <v>17.475633906729328</v>
      </c>
    </row>
    <row r="2077" spans="1:6">
      <c r="A2077" s="96">
        <v>42369</v>
      </c>
      <c r="B2077" s="95">
        <v>2421.1799999999998</v>
      </c>
      <c r="C2077" s="95">
        <v>3.7185780157655834E-2</v>
      </c>
      <c r="D2077" s="95">
        <v>1.1704141368979126</v>
      </c>
      <c r="E2077" s="95">
        <v>17.495365562489695</v>
      </c>
      <c r="F2077" s="95">
        <v>17.495365562489695</v>
      </c>
    </row>
    <row r="2078" spans="1:6">
      <c r="A2078" s="96">
        <v>42373</v>
      </c>
      <c r="B2078" s="95">
        <v>2428.14</v>
      </c>
      <c r="C2078" s="95">
        <v>0.28746313780882993</v>
      </c>
      <c r="D2078" s="95">
        <v>0.28746313780882993</v>
      </c>
      <c r="E2078" s="95">
        <v>0.28746313780882993</v>
      </c>
      <c r="F2078" s="95">
        <v>17.578070145705095</v>
      </c>
    </row>
    <row r="2079" spans="1:6">
      <c r="A2079" s="96">
        <v>42374</v>
      </c>
      <c r="B2079" s="95">
        <v>2432.61</v>
      </c>
      <c r="C2079" s="95">
        <v>0.18409152684772945</v>
      </c>
      <c r="D2079" s="95">
        <v>0.47208385993606772</v>
      </c>
      <c r="E2079" s="95">
        <v>0.47208385993606772</v>
      </c>
      <c r="F2079" s="95">
        <v>17.742068197768688</v>
      </c>
    </row>
    <row r="2080" spans="1:6">
      <c r="A2080" s="96">
        <v>42375</v>
      </c>
      <c r="B2080" s="95">
        <v>2436.09</v>
      </c>
      <c r="C2080" s="95">
        <v>0.14305622356234338</v>
      </c>
      <c r="D2080" s="95">
        <v>0.61581542884050489</v>
      </c>
      <c r="E2080" s="95">
        <v>0.61581542884050489</v>
      </c>
      <c r="F2080" s="95">
        <v>18.198270759138691</v>
      </c>
    </row>
    <row r="2081" spans="1:6">
      <c r="A2081" s="96">
        <v>42376</v>
      </c>
      <c r="B2081" s="95">
        <v>2436.14</v>
      </c>
      <c r="C2081" s="95">
        <v>2.0524693258305859E-3</v>
      </c>
      <c r="D2081" s="95">
        <v>0.61788053758911055</v>
      </c>
      <c r="E2081" s="95">
        <v>0.61788053758911055</v>
      </c>
      <c r="F2081" s="95">
        <v>18.066648573200972</v>
      </c>
    </row>
    <row r="2082" spans="1:6">
      <c r="A2082" s="96">
        <v>42377</v>
      </c>
      <c r="B2082" s="95">
        <v>2432.06</v>
      </c>
      <c r="C2082" s="95">
        <v>-0.1674780595532277</v>
      </c>
      <c r="D2082" s="95">
        <v>0.44936766370118342</v>
      </c>
      <c r="E2082" s="95">
        <v>0.44936766370118342</v>
      </c>
      <c r="F2082" s="95">
        <v>17.69493953281296</v>
      </c>
    </row>
    <row r="2083" spans="1:6">
      <c r="A2083" s="96">
        <v>42380</v>
      </c>
      <c r="B2083" s="95">
        <v>2432.0500000000002</v>
      </c>
      <c r="C2083" s="95">
        <v>-4.1117406641699716E-4</v>
      </c>
      <c r="D2083" s="95">
        <v>0.44895464195144896</v>
      </c>
      <c r="E2083" s="95">
        <v>0.44895464195144896</v>
      </c>
      <c r="F2083" s="95">
        <v>18.000533708546619</v>
      </c>
    </row>
    <row r="2084" spans="1:6">
      <c r="A2084" s="96">
        <v>42381</v>
      </c>
      <c r="B2084" s="95">
        <v>2434.7800000000002</v>
      </c>
      <c r="C2084" s="95">
        <v>0.1122509816821271</v>
      </c>
      <c r="D2084" s="95">
        <v>0.56170957962646817</v>
      </c>
      <c r="E2084" s="95">
        <v>0.56170957962646817</v>
      </c>
      <c r="F2084" s="95">
        <v>18.224194691812421</v>
      </c>
    </row>
    <row r="2085" spans="1:6">
      <c r="A2085" s="96">
        <v>42382</v>
      </c>
      <c r="B2085" s="95">
        <v>2428.2399999999998</v>
      </c>
      <c r="C2085" s="95">
        <v>-0.2686074306508357</v>
      </c>
      <c r="D2085" s="95">
        <v>0.29159335530608566</v>
      </c>
      <c r="E2085" s="95">
        <v>0.29159335530608566</v>
      </c>
      <c r="F2085" s="95">
        <v>17.982255823219017</v>
      </c>
    </row>
    <row r="2086" spans="1:6">
      <c r="A2086" s="96">
        <v>42383</v>
      </c>
      <c r="B2086" s="95">
        <v>2428.75</v>
      </c>
      <c r="C2086" s="95">
        <v>2.1002866273533982E-2</v>
      </c>
      <c r="D2086" s="95">
        <v>0.31265746454209875</v>
      </c>
      <c r="E2086" s="95">
        <v>0.31265746454209875</v>
      </c>
      <c r="F2086" s="95">
        <v>18.040873854827332</v>
      </c>
    </row>
    <row r="2087" spans="1:6">
      <c r="A2087" s="96">
        <v>42384</v>
      </c>
      <c r="B2087" s="95">
        <v>2432.04</v>
      </c>
      <c r="C2087" s="95">
        <v>0.13546062789500102</v>
      </c>
      <c r="D2087" s="95">
        <v>0.44854162020171451</v>
      </c>
      <c r="E2087" s="95">
        <v>0.44854162020171451</v>
      </c>
      <c r="F2087" s="95">
        <v>18.166314408570795</v>
      </c>
    </row>
    <row r="2088" spans="1:6">
      <c r="A2088" s="96">
        <v>42387</v>
      </c>
      <c r="B2088" s="95">
        <v>2429.92</v>
      </c>
      <c r="C2088" s="95">
        <v>-8.7169618920734937E-2</v>
      </c>
      <c r="D2088" s="95">
        <v>0.36098100925996413</v>
      </c>
      <c r="E2088" s="95">
        <v>0.36098100925996413</v>
      </c>
      <c r="F2088" s="95">
        <v>17.808019935906437</v>
      </c>
    </row>
    <row r="2089" spans="1:6">
      <c r="A2089" s="96">
        <v>42388</v>
      </c>
      <c r="B2089" s="95">
        <v>2431.94</v>
      </c>
      <c r="C2089" s="95">
        <v>8.3130308816747878E-2</v>
      </c>
      <c r="D2089" s="95">
        <v>0.44441140270448098</v>
      </c>
      <c r="E2089" s="95">
        <v>0.44441140270448098</v>
      </c>
      <c r="F2089" s="95">
        <v>17.819129609084694</v>
      </c>
    </row>
    <row r="2090" spans="1:6">
      <c r="A2090" s="96">
        <v>42389</v>
      </c>
      <c r="B2090" s="95">
        <v>2437.86</v>
      </c>
      <c r="C2090" s="95">
        <v>0.24342705823334754</v>
      </c>
      <c r="D2090" s="95">
        <v>0.68892027854188242</v>
      </c>
      <c r="E2090" s="95">
        <v>0.68892027854188242</v>
      </c>
      <c r="F2090" s="95">
        <v>18.170625302956857</v>
      </c>
    </row>
    <row r="2091" spans="1:6">
      <c r="A2091" s="96">
        <v>42390</v>
      </c>
      <c r="B2091" s="95">
        <v>2451.12</v>
      </c>
      <c r="C2091" s="95">
        <v>0.54391966724913754</v>
      </c>
      <c r="D2091" s="95">
        <v>1.2365871186776678</v>
      </c>
      <c r="E2091" s="95">
        <v>1.2365871186776678</v>
      </c>
      <c r="F2091" s="95">
        <v>18.693706781335351</v>
      </c>
    </row>
    <row r="2092" spans="1:6">
      <c r="A2092" s="96">
        <v>42391</v>
      </c>
      <c r="B2092" s="95">
        <v>2455.7800000000002</v>
      </c>
      <c r="C2092" s="95">
        <v>0.19011717092596303</v>
      </c>
      <c r="D2092" s="95">
        <v>1.4290552540496826</v>
      </c>
      <c r="E2092" s="95">
        <v>1.4290552540496826</v>
      </c>
      <c r="F2092" s="95">
        <v>18.991389794702094</v>
      </c>
    </row>
    <row r="2093" spans="1:6">
      <c r="A2093" s="96">
        <v>42394</v>
      </c>
      <c r="B2093" s="95">
        <v>2456.14</v>
      </c>
      <c r="C2093" s="95">
        <v>1.4659293584906585E-2</v>
      </c>
      <c r="D2093" s="95">
        <v>1.4439240370397899</v>
      </c>
      <c r="E2093" s="95">
        <v>1.4439240370397899</v>
      </c>
      <c r="F2093" s="95">
        <v>18.595667835172989</v>
      </c>
    </row>
    <row r="2094" spans="1:6">
      <c r="A2094" s="96">
        <v>42395</v>
      </c>
      <c r="B2094" s="95">
        <v>2453.88</v>
      </c>
      <c r="C2094" s="95">
        <v>-9.2014298859177668E-2</v>
      </c>
      <c r="D2094" s="95">
        <v>1.3505811216018682</v>
      </c>
      <c r="E2094" s="95">
        <v>1.3505811216018682</v>
      </c>
      <c r="F2094" s="95">
        <v>18.426501035196672</v>
      </c>
    </row>
    <row r="2095" spans="1:6">
      <c r="A2095" s="96">
        <v>42396</v>
      </c>
      <c r="B2095" s="95">
        <v>2451.14</v>
      </c>
      <c r="C2095" s="95">
        <v>-0.11165990186969843</v>
      </c>
      <c r="D2095" s="95">
        <v>1.2374131621771145</v>
      </c>
      <c r="E2095" s="95">
        <v>1.2374131621771145</v>
      </c>
      <c r="F2095" s="95">
        <v>18.583848167159299</v>
      </c>
    </row>
    <row r="2096" spans="1:6">
      <c r="A2096" s="96">
        <v>42397</v>
      </c>
      <c r="B2096" s="95">
        <v>2455.9699999999998</v>
      </c>
      <c r="C2096" s="95">
        <v>0.19705116802792855</v>
      </c>
      <c r="D2096" s="95">
        <v>1.4369026672944596</v>
      </c>
      <c r="E2096" s="95">
        <v>1.4369026672944596</v>
      </c>
      <c r="F2096" s="95">
        <v>18.902078875257789</v>
      </c>
    </row>
    <row r="2097" spans="1:6">
      <c r="A2097" s="96">
        <v>42398</v>
      </c>
      <c r="B2097" s="95">
        <v>2455.2600000000002</v>
      </c>
      <c r="C2097" s="95">
        <v>-2.8909147913025457E-2</v>
      </c>
      <c r="D2097" s="95">
        <v>1.4075781230639794</v>
      </c>
      <c r="E2097" s="95">
        <v>1.4075781230639794</v>
      </c>
      <c r="F2097" s="95">
        <v>18.365713734753886</v>
      </c>
    </row>
    <row r="2098" spans="1:6">
      <c r="A2098" s="96">
        <v>42401</v>
      </c>
      <c r="B2098" s="95">
        <v>2455.92</v>
      </c>
      <c r="C2098" s="95">
        <v>2.6881063512607106E-2</v>
      </c>
      <c r="D2098" s="95">
        <v>2.6881063512607106E-2</v>
      </c>
      <c r="E2098" s="95">
        <v>1.4348375585458539</v>
      </c>
      <c r="F2098" s="95">
        <v>17.812529981771096</v>
      </c>
    </row>
    <row r="2099" spans="1:6">
      <c r="A2099" s="96">
        <v>42402</v>
      </c>
      <c r="B2099" s="95">
        <v>2448.19</v>
      </c>
      <c r="C2099" s="95">
        <v>-0.31474966611290123</v>
      </c>
      <c r="D2099" s="95">
        <v>-0.28795321065794299</v>
      </c>
      <c r="E2099" s="95">
        <v>1.1155717460081593</v>
      </c>
      <c r="F2099" s="95">
        <v>17.094017094017101</v>
      </c>
    </row>
    <row r="2100" spans="1:6">
      <c r="A2100" s="96">
        <v>42403</v>
      </c>
      <c r="B2100" s="95">
        <v>2439.9899999999998</v>
      </c>
      <c r="C2100" s="95">
        <v>-0.33494132399856102</v>
      </c>
      <c r="D2100" s="95">
        <v>-0.62193006036022069</v>
      </c>
      <c r="E2100" s="95">
        <v>0.77689391123336726</v>
      </c>
      <c r="F2100" s="95">
        <v>16.505118606516646</v>
      </c>
    </row>
    <row r="2101" spans="1:6">
      <c r="A2101" s="96">
        <v>42404</v>
      </c>
      <c r="B2101" s="95">
        <v>2427.96</v>
      </c>
      <c r="C2101" s="95">
        <v>-0.49303480751968776</v>
      </c>
      <c r="D2101" s="95">
        <v>-1.1118985362039147</v>
      </c>
      <c r="E2101" s="95">
        <v>0.28002874631378738</v>
      </c>
      <c r="F2101" s="95">
        <v>15.572014737102657</v>
      </c>
    </row>
    <row r="2102" spans="1:6">
      <c r="A2102" s="96">
        <v>42405</v>
      </c>
      <c r="B2102" s="95">
        <v>2433.6999999999998</v>
      </c>
      <c r="C2102" s="95">
        <v>0.23641246149028738</v>
      </c>
      <c r="D2102" s="95">
        <v>-0.87811474141232804</v>
      </c>
      <c r="E2102" s="95">
        <v>0.51710323065612407</v>
      </c>
      <c r="F2102" s="95">
        <v>15.715250240112599</v>
      </c>
    </row>
    <row r="2103" spans="1:6">
      <c r="A2103" s="96">
        <v>42410</v>
      </c>
      <c r="B2103" s="95">
        <v>2433.67</v>
      </c>
      <c r="C2103" s="95">
        <v>-1.2326909643700645E-3</v>
      </c>
      <c r="D2103" s="95">
        <v>-0.87933660793562129</v>
      </c>
      <c r="E2103" s="95">
        <v>0.51586416540696511</v>
      </c>
      <c r="F2103" s="95">
        <v>14.980156855334027</v>
      </c>
    </row>
    <row r="2104" spans="1:6">
      <c r="A2104" s="96">
        <v>42411</v>
      </c>
      <c r="B2104" s="95">
        <v>2433.92</v>
      </c>
      <c r="C2104" s="95">
        <v>1.0272551331946822E-2</v>
      </c>
      <c r="D2104" s="95">
        <v>-0.86915438690811087</v>
      </c>
      <c r="E2104" s="95">
        <v>0.52618970915010443</v>
      </c>
      <c r="F2104" s="95">
        <v>14.81783744769578</v>
      </c>
    </row>
    <row r="2105" spans="1:6">
      <c r="A2105" s="96">
        <v>42412</v>
      </c>
      <c r="B2105" s="95">
        <v>2441.56</v>
      </c>
      <c r="C2105" s="95">
        <v>0.31389692348144926</v>
      </c>
      <c r="D2105" s="95">
        <v>-0.55798571230746274</v>
      </c>
      <c r="E2105" s="95">
        <v>0.84173832594025555</v>
      </c>
      <c r="F2105" s="95">
        <v>15.293550991882654</v>
      </c>
    </row>
    <row r="2106" spans="1:6">
      <c r="A2106" s="96">
        <v>42415</v>
      </c>
      <c r="B2106" s="95">
        <v>2447.85</v>
      </c>
      <c r="C2106" s="95">
        <v>0.25762217598583881</v>
      </c>
      <c r="D2106" s="95">
        <v>-0.3018010312553554</v>
      </c>
      <c r="E2106" s="95">
        <v>1.1015290065174765</v>
      </c>
      <c r="F2106" s="95">
        <v>15.403110606139169</v>
      </c>
    </row>
    <row r="2107" spans="1:6">
      <c r="A2107" s="96">
        <v>42416</v>
      </c>
      <c r="B2107" s="95">
        <v>2462.3200000000002</v>
      </c>
      <c r="C2107" s="95">
        <v>0.5911309925036301</v>
      </c>
      <c r="D2107" s="95">
        <v>0.28754592181683414</v>
      </c>
      <c r="E2107" s="95">
        <v>1.6991714783700651</v>
      </c>
      <c r="F2107" s="95">
        <v>16.085294159245311</v>
      </c>
    </row>
    <row r="2108" spans="1:6">
      <c r="A2108" s="96">
        <v>42417</v>
      </c>
      <c r="B2108" s="95">
        <v>2459.2199999999998</v>
      </c>
      <c r="C2108" s="95">
        <v>-0.12589752753502381</v>
      </c>
      <c r="D2108" s="95">
        <v>0.16128638107570925</v>
      </c>
      <c r="E2108" s="95">
        <v>1.5711347359552041</v>
      </c>
      <c r="F2108" s="95">
        <v>15.939145644067064</v>
      </c>
    </row>
    <row r="2109" spans="1:6">
      <c r="A2109" s="96">
        <v>42418</v>
      </c>
      <c r="B2109" s="95">
        <v>2465.4299999999998</v>
      </c>
      <c r="C2109" s="95">
        <v>0.25251909141923434</v>
      </c>
      <c r="D2109" s="95">
        <v>0.41421275139901237</v>
      </c>
      <c r="E2109" s="95">
        <v>1.8276212425346383</v>
      </c>
      <c r="F2109" s="95">
        <v>16.058466318316601</v>
      </c>
    </row>
    <row r="2110" spans="1:6">
      <c r="A2110" s="96">
        <v>42419</v>
      </c>
      <c r="B2110" s="95">
        <v>2468.9699999999998</v>
      </c>
      <c r="C2110" s="95">
        <v>0.14358550029811568</v>
      </c>
      <c r="D2110" s="95">
        <v>0.55839300114852719</v>
      </c>
      <c r="E2110" s="95">
        <v>1.9738309419373934</v>
      </c>
      <c r="F2110" s="95">
        <v>15.895040721008291</v>
      </c>
    </row>
    <row r="2111" spans="1:6">
      <c r="A2111" s="96">
        <v>42422</v>
      </c>
      <c r="B2111" s="95">
        <v>2459.2399999999998</v>
      </c>
      <c r="C2111" s="95">
        <v>-0.39409146324175248</v>
      </c>
      <c r="D2111" s="95">
        <v>0.16210095875790476</v>
      </c>
      <c r="E2111" s="95">
        <v>1.5719607794546508</v>
      </c>
      <c r="F2111" s="95">
        <v>15.275434057074278</v>
      </c>
    </row>
    <row r="2112" spans="1:6">
      <c r="A2112" s="96">
        <v>42423</v>
      </c>
      <c r="B2112" s="95">
        <v>2462.0300000000002</v>
      </c>
      <c r="C2112" s="95">
        <v>0.11344968364210839</v>
      </c>
      <c r="D2112" s="95">
        <v>0.2757345454249327</v>
      </c>
      <c r="E2112" s="95">
        <v>1.6871938476280324</v>
      </c>
      <c r="F2112" s="95">
        <v>15.306762832521571</v>
      </c>
    </row>
    <row r="2113" spans="1:6">
      <c r="A2113" s="96">
        <v>42424</v>
      </c>
      <c r="B2113" s="95">
        <v>2465.98</v>
      </c>
      <c r="C2113" s="95">
        <v>0.16043671279390992</v>
      </c>
      <c r="D2113" s="95">
        <v>0.4366136376595442</v>
      </c>
      <c r="E2113" s="95">
        <v>1.8503374387695226</v>
      </c>
      <c r="F2113" s="95">
        <v>15.659135785677103</v>
      </c>
    </row>
    <row r="2114" spans="1:6">
      <c r="A2114" s="96">
        <v>42425</v>
      </c>
      <c r="B2114" s="95">
        <v>2467.44</v>
      </c>
      <c r="C2114" s="95">
        <v>5.9205670767803475E-2</v>
      </c>
      <c r="D2114" s="95">
        <v>0.49607780846019356</v>
      </c>
      <c r="E2114" s="95">
        <v>1.9106386142294429</v>
      </c>
      <c r="F2114" s="95">
        <v>15.331653758244034</v>
      </c>
    </row>
    <row r="2115" spans="1:6">
      <c r="A2115" s="96">
        <v>42426</v>
      </c>
      <c r="B2115" s="95">
        <v>2474.0500000000002</v>
      </c>
      <c r="C2115" s="95">
        <v>0.26788898615570655</v>
      </c>
      <c r="D2115" s="95">
        <v>0.76529573242751781</v>
      </c>
      <c r="E2115" s="95">
        <v>2.1836459907979</v>
      </c>
      <c r="F2115" s="95">
        <v>15.372060380244456</v>
      </c>
    </row>
    <row r="2116" spans="1:6">
      <c r="A2116" s="96">
        <v>42429</v>
      </c>
      <c r="B2116" s="95">
        <v>2476.5</v>
      </c>
      <c r="C2116" s="95">
        <v>9.9027909702709138E-2</v>
      </c>
      <c r="D2116" s="95">
        <v>0.86508149849708893</v>
      </c>
      <c r="E2116" s="95">
        <v>2.2848363194805987</v>
      </c>
      <c r="F2116" s="95">
        <v>15.430867327914077</v>
      </c>
    </row>
    <row r="2117" spans="1:6">
      <c r="A2117" s="96">
        <v>42430</v>
      </c>
      <c r="B2117" s="95">
        <v>2478.63</v>
      </c>
      <c r="C2117" s="95">
        <v>8.6008479709276386E-2</v>
      </c>
      <c r="D2117" s="95">
        <v>8.6008479709276386E-2</v>
      </c>
      <c r="E2117" s="95">
        <v>2.3728099521720836</v>
      </c>
      <c r="F2117" s="95">
        <v>15.530147662018056</v>
      </c>
    </row>
    <row r="2118" spans="1:6">
      <c r="A2118" s="96">
        <v>42431</v>
      </c>
      <c r="B2118" s="95">
        <v>2475.4299999999998</v>
      </c>
      <c r="C2118" s="95">
        <v>-0.12910357737945244</v>
      </c>
      <c r="D2118" s="95">
        <v>-4.320613769432935E-2</v>
      </c>
      <c r="E2118" s="95">
        <v>2.2406429922599669</v>
      </c>
      <c r="F2118" s="95">
        <v>14.975313630684472</v>
      </c>
    </row>
    <row r="2119" spans="1:6">
      <c r="A2119" s="96">
        <v>42432</v>
      </c>
      <c r="B2119" s="95">
        <v>2465.21</v>
      </c>
      <c r="C2119" s="95">
        <v>-0.41285756414036756</v>
      </c>
      <c r="D2119" s="95">
        <v>-0.45588532202704979</v>
      </c>
      <c r="E2119" s="95">
        <v>1.8185347640406802</v>
      </c>
      <c r="F2119" s="95">
        <v>14.360932252138593</v>
      </c>
    </row>
    <row r="2120" spans="1:6">
      <c r="A2120" s="96">
        <v>42433</v>
      </c>
      <c r="B2120" s="95">
        <v>2463.1</v>
      </c>
      <c r="C2120" s="95">
        <v>-8.5591085546465884E-2</v>
      </c>
      <c r="D2120" s="95">
        <v>-0.54108621037755045</v>
      </c>
      <c r="E2120" s="95">
        <v>1.7313871748486198</v>
      </c>
      <c r="F2120" s="95">
        <v>13.737532323605461</v>
      </c>
    </row>
    <row r="2121" spans="1:6">
      <c r="A2121" s="96">
        <v>42436</v>
      </c>
      <c r="B2121" s="95">
        <v>2461.2800000000002</v>
      </c>
      <c r="C2121" s="95">
        <v>-7.3890625634354112E-2</v>
      </c>
      <c r="D2121" s="95">
        <v>-0.61457702402583081</v>
      </c>
      <c r="E2121" s="95">
        <v>1.6562172163986366</v>
      </c>
      <c r="F2121" s="95">
        <v>13.024590728537655</v>
      </c>
    </row>
    <row r="2122" spans="1:6">
      <c r="A2122" s="96">
        <v>42437</v>
      </c>
      <c r="B2122" s="95">
        <v>2464.83</v>
      </c>
      <c r="C2122" s="95">
        <v>0.14423389455890945</v>
      </c>
      <c r="D2122" s="95">
        <v>-0.4712295578437331</v>
      </c>
      <c r="E2122" s="95">
        <v>1.8028399375511261</v>
      </c>
      <c r="F2122" s="95">
        <v>13.187610497554703</v>
      </c>
    </row>
    <row r="2123" spans="1:6">
      <c r="A2123" s="96">
        <v>42438</v>
      </c>
      <c r="B2123" s="95">
        <v>2465.84</v>
      </c>
      <c r="C2123" s="95">
        <v>4.0976456794195038E-2</v>
      </c>
      <c r="D2123" s="95">
        <v>-0.43044619422571984</v>
      </c>
      <c r="E2123" s="95">
        <v>1.8445551342733735</v>
      </c>
      <c r="F2123" s="95">
        <v>12.804560051968483</v>
      </c>
    </row>
    <row r="2124" spans="1:6">
      <c r="A2124" s="96">
        <v>42439</v>
      </c>
      <c r="B2124" s="95">
        <v>2467.08</v>
      </c>
      <c r="C2124" s="95">
        <v>5.0287123252101829E-2</v>
      </c>
      <c r="D2124" s="95">
        <v>-0.38037552998183566</v>
      </c>
      <c r="E2124" s="95">
        <v>1.8957698312393134</v>
      </c>
      <c r="F2124" s="95">
        <v>13.054715424800655</v>
      </c>
    </row>
    <row r="2125" spans="1:6">
      <c r="A2125" s="96">
        <v>42440</v>
      </c>
      <c r="B2125" s="95">
        <v>2471.3000000000002</v>
      </c>
      <c r="C2125" s="95">
        <v>0.17105241824344475</v>
      </c>
      <c r="D2125" s="95">
        <v>-0.20997375328083434</v>
      </c>
      <c r="E2125" s="95">
        <v>2.0700650096234119</v>
      </c>
      <c r="F2125" s="95">
        <v>12.837535500013718</v>
      </c>
    </row>
    <row r="2126" spans="1:6">
      <c r="A2126" s="96">
        <v>42443</v>
      </c>
      <c r="B2126" s="95">
        <v>2469.34</v>
      </c>
      <c r="C2126" s="95">
        <v>-7.9310484360461952E-2</v>
      </c>
      <c r="D2126" s="95">
        <v>-0.28911770644053369</v>
      </c>
      <c r="E2126" s="95">
        <v>1.9891127466772573</v>
      </c>
      <c r="F2126" s="95">
        <v>11.780363043773502</v>
      </c>
    </row>
    <row r="2127" spans="1:6">
      <c r="A2127" s="96">
        <v>42444</v>
      </c>
      <c r="B2127" s="95">
        <v>2474.9499999999998</v>
      </c>
      <c r="C2127" s="95">
        <v>0.22718621170028097</v>
      </c>
      <c r="D2127" s="95">
        <v>-6.25883303048691E-2</v>
      </c>
      <c r="E2127" s="95">
        <v>2.2208179482731571</v>
      </c>
      <c r="F2127" s="95">
        <v>12.034312615997456</v>
      </c>
    </row>
    <row r="2128" spans="1:6">
      <c r="A2128" s="96">
        <v>42445</v>
      </c>
      <c r="B2128" s="95">
        <v>2472.25</v>
      </c>
      <c r="C2128" s="95">
        <v>-0.10909311299217572</v>
      </c>
      <c r="D2128" s="95">
        <v>-0.17161316373914826</v>
      </c>
      <c r="E2128" s="95">
        <v>2.1093020758473191</v>
      </c>
      <c r="F2128" s="95">
        <v>11.790639837214556</v>
      </c>
    </row>
    <row r="2129" spans="1:6">
      <c r="A2129" s="96">
        <v>42446</v>
      </c>
      <c r="B2129" s="95">
        <v>2471.46</v>
      </c>
      <c r="C2129" s="95">
        <v>-3.1954697138236732E-2</v>
      </c>
      <c r="D2129" s="95">
        <v>-0.20351302241066183</v>
      </c>
      <c r="E2129" s="95">
        <v>2.0766733576190299</v>
      </c>
      <c r="F2129" s="95">
        <v>11.621668006539787</v>
      </c>
    </row>
    <row r="2130" spans="1:6">
      <c r="A2130" s="96">
        <v>42447</v>
      </c>
      <c r="B2130" s="95">
        <v>2474.75</v>
      </c>
      <c r="C2130" s="95">
        <v>0.13311969443163818</v>
      </c>
      <c r="D2130" s="95">
        <v>-7.066424389259307E-2</v>
      </c>
      <c r="E2130" s="95">
        <v>2.2125575132786457</v>
      </c>
      <c r="F2130" s="95">
        <v>11.849568601219396</v>
      </c>
    </row>
    <row r="2131" spans="1:6">
      <c r="A2131" s="96">
        <v>42450</v>
      </c>
      <c r="B2131" s="95">
        <v>2477.48</v>
      </c>
      <c r="C2131" s="95">
        <v>0.11031417314879555</v>
      </c>
      <c r="D2131" s="95">
        <v>3.9571976579844126E-2</v>
      </c>
      <c r="E2131" s="95">
        <v>2.3253124509536649</v>
      </c>
      <c r="F2131" s="95">
        <v>11.837994980227883</v>
      </c>
    </row>
    <row r="2132" spans="1:6">
      <c r="A2132" s="96">
        <v>42451</v>
      </c>
      <c r="B2132" s="95">
        <v>2484.7800000000002</v>
      </c>
      <c r="C2132" s="95">
        <v>0.29465424544294905</v>
      </c>
      <c r="D2132" s="95">
        <v>0.33434282253179681</v>
      </c>
      <c r="E2132" s="95">
        <v>2.6268183282531776</v>
      </c>
      <c r="F2132" s="95">
        <v>12.167530380455416</v>
      </c>
    </row>
    <row r="2133" spans="1:6">
      <c r="A2133" s="96">
        <v>42452</v>
      </c>
      <c r="B2133" s="95">
        <v>2483.61</v>
      </c>
      <c r="C2133" s="95">
        <v>-4.7086663608053581E-2</v>
      </c>
      <c r="D2133" s="95">
        <v>0.28709872804362213</v>
      </c>
      <c r="E2133" s="95">
        <v>2.5784947835353123</v>
      </c>
      <c r="F2133" s="95">
        <v>12.435997845091041</v>
      </c>
    </row>
    <row r="2134" spans="1:6">
      <c r="A2134" s="96">
        <v>42453</v>
      </c>
      <c r="B2134" s="95">
        <v>2477.25</v>
      </c>
      <c r="C2134" s="95">
        <v>-0.25607885296000665</v>
      </c>
      <c r="D2134" s="95">
        <v>3.0284675953962115E-2</v>
      </c>
      <c r="E2134" s="95">
        <v>2.3158129507099945</v>
      </c>
      <c r="F2134" s="95">
        <v>12.340824989116239</v>
      </c>
    </row>
    <row r="2135" spans="1:6">
      <c r="A2135" s="96">
        <v>42457</v>
      </c>
      <c r="B2135" s="95">
        <v>2483.56</v>
      </c>
      <c r="C2135" s="95">
        <v>0.25471793319205016</v>
      </c>
      <c r="D2135" s="95">
        <v>0.28507974964666616</v>
      </c>
      <c r="E2135" s="95">
        <v>2.5764296747866844</v>
      </c>
      <c r="F2135" s="95">
        <v>12.282763983579571</v>
      </c>
    </row>
    <row r="2136" spans="1:6">
      <c r="A2136" s="96">
        <v>42458</v>
      </c>
      <c r="B2136" s="95">
        <v>2486.6999999999998</v>
      </c>
      <c r="C2136" s="95">
        <v>0.1264314129717059</v>
      </c>
      <c r="D2136" s="95">
        <v>0.41187159297395581</v>
      </c>
      <c r="E2136" s="95">
        <v>2.7061185042004388</v>
      </c>
      <c r="F2136" s="95">
        <v>12.42472466860769</v>
      </c>
    </row>
    <row r="2137" spans="1:6">
      <c r="A2137" s="96">
        <v>42459</v>
      </c>
      <c r="B2137" s="95">
        <v>2479.08</v>
      </c>
      <c r="C2137" s="95">
        <v>-0.30643020871033988</v>
      </c>
      <c r="D2137" s="95">
        <v>0.10417928528163589</v>
      </c>
      <c r="E2137" s="95">
        <v>2.3913959309097343</v>
      </c>
      <c r="F2137" s="95">
        <v>11.954695713434127</v>
      </c>
    </row>
    <row r="2138" spans="1:6">
      <c r="A2138" s="96">
        <v>42460</v>
      </c>
      <c r="B2138" s="95">
        <v>2466.6</v>
      </c>
      <c r="C2138" s="95">
        <v>-0.50341255627087689</v>
      </c>
      <c r="D2138" s="95">
        <v>-0.39975772259237541</v>
      </c>
      <c r="E2138" s="95">
        <v>1.8759447872525037</v>
      </c>
      <c r="F2138" s="95">
        <v>11.36897236770813</v>
      </c>
    </row>
    <row r="2139" spans="1:6">
      <c r="A2139" s="96">
        <v>42461</v>
      </c>
      <c r="B2139" s="95">
        <v>2473.15</v>
      </c>
      <c r="C2139" s="95">
        <v>0.26554771750588735</v>
      </c>
      <c r="D2139" s="95">
        <v>0.26554771750588735</v>
      </c>
      <c r="E2139" s="95">
        <v>2.1464740333225985</v>
      </c>
      <c r="F2139" s="95">
        <v>11.696482203263535</v>
      </c>
    </row>
    <row r="2140" spans="1:6">
      <c r="A2140" s="96">
        <v>42464</v>
      </c>
      <c r="B2140" s="95">
        <v>2467.4499999999998</v>
      </c>
      <c r="C2140" s="95">
        <v>-0.23047530477328104</v>
      </c>
      <c r="D2140" s="95">
        <v>3.4460390821378084E-2</v>
      </c>
      <c r="E2140" s="95">
        <v>1.9110516359791552</v>
      </c>
      <c r="F2140" s="95">
        <v>11.679136058947858</v>
      </c>
    </row>
    <row r="2141" spans="1:6">
      <c r="A2141" s="96">
        <v>42465</v>
      </c>
      <c r="B2141" s="95">
        <v>2470.9499999999998</v>
      </c>
      <c r="C2141" s="95">
        <v>0.14184684593405716</v>
      </c>
      <c r="D2141" s="95">
        <v>0.17635611773290094</v>
      </c>
      <c r="E2141" s="95">
        <v>2.0556092483830168</v>
      </c>
      <c r="F2141" s="95">
        <v>11.837549391013891</v>
      </c>
    </row>
    <row r="2142" spans="1:6">
      <c r="A2142" s="96">
        <v>42466</v>
      </c>
      <c r="B2142" s="95">
        <v>2467.0100000000002</v>
      </c>
      <c r="C2142" s="95">
        <v>-0.1594528420243102</v>
      </c>
      <c r="D2142" s="95">
        <v>1.6622070866789684E-2</v>
      </c>
      <c r="E2142" s="95">
        <v>1.8928786789912611</v>
      </c>
      <c r="F2142" s="95">
        <v>11.607191328423315</v>
      </c>
    </row>
    <row r="2143" spans="1:6">
      <c r="A2143" s="96">
        <v>42467</v>
      </c>
      <c r="B2143" s="95">
        <v>2466.62</v>
      </c>
      <c r="C2143" s="95">
        <v>-1.5808610423162506E-2</v>
      </c>
      <c r="D2143" s="95">
        <v>8.1083272520654504E-4</v>
      </c>
      <c r="E2143" s="95">
        <v>1.8767708307519504</v>
      </c>
      <c r="F2143" s="95">
        <v>11.500264441440899</v>
      </c>
    </row>
    <row r="2144" spans="1:6">
      <c r="A2144" s="96">
        <v>42468</v>
      </c>
      <c r="B2144" s="95">
        <v>2474.5100000000002</v>
      </c>
      <c r="C2144" s="95">
        <v>0.31987091647680543</v>
      </c>
      <c r="D2144" s="95">
        <v>0.32068434282008784</v>
      </c>
      <c r="E2144" s="95">
        <v>2.202644991285263</v>
      </c>
      <c r="F2144" s="95">
        <v>12.095583238958096</v>
      </c>
    </row>
    <row r="2145" spans="1:6">
      <c r="A2145" s="96">
        <v>42471</v>
      </c>
      <c r="B2145" s="95">
        <v>2472.41</v>
      </c>
      <c r="C2145" s="95">
        <v>-8.4865286460766853E-2</v>
      </c>
      <c r="D2145" s="95">
        <v>0.23554690667315636</v>
      </c>
      <c r="E2145" s="95">
        <v>2.1159104238429149</v>
      </c>
      <c r="F2145" s="95">
        <v>11.605095426394364</v>
      </c>
    </row>
    <row r="2146" spans="1:6">
      <c r="A2146" s="96">
        <v>42472</v>
      </c>
      <c r="B2146" s="95">
        <v>2478.14</v>
      </c>
      <c r="C2146" s="95">
        <v>0.23175767773144784</v>
      </c>
      <c r="D2146" s="95">
        <v>0.46785048244546434</v>
      </c>
      <c r="E2146" s="95">
        <v>2.3525718864355394</v>
      </c>
      <c r="F2146" s="95">
        <v>11.863748803784535</v>
      </c>
    </row>
    <row r="2147" spans="1:6">
      <c r="A2147" s="96">
        <v>42473</v>
      </c>
      <c r="B2147" s="95">
        <v>2494.16</v>
      </c>
      <c r="C2147" s="95">
        <v>0.64645258137150385</v>
      </c>
      <c r="D2147" s="95">
        <v>1.1173274953377055</v>
      </c>
      <c r="E2147" s="95">
        <v>3.0142327294955251</v>
      </c>
      <c r="F2147" s="95">
        <v>12.407778804335567</v>
      </c>
    </row>
    <row r="2148" spans="1:6">
      <c r="A2148" s="96">
        <v>42474</v>
      </c>
      <c r="B2148" s="95">
        <v>2497.3200000000002</v>
      </c>
      <c r="C2148" s="95">
        <v>0.12669596176670961</v>
      </c>
      <c r="D2148" s="95">
        <v>1.2454390659207171</v>
      </c>
      <c r="E2148" s="95">
        <v>3.1447476024087484</v>
      </c>
      <c r="F2148" s="95">
        <v>12.823246652330278</v>
      </c>
    </row>
    <row r="2149" spans="1:6">
      <c r="A2149" s="96">
        <v>42475</v>
      </c>
      <c r="B2149" s="95">
        <v>2501.27</v>
      </c>
      <c r="C2149" s="95">
        <v>0.15816955776590813</v>
      </c>
      <c r="D2149" s="95">
        <v>1.4055785291494427</v>
      </c>
      <c r="E2149" s="95">
        <v>3.3078911935502608</v>
      </c>
      <c r="F2149" s="95">
        <v>13.040511226002405</v>
      </c>
    </row>
    <row r="2150" spans="1:6">
      <c r="A2150" s="96">
        <v>42478</v>
      </c>
      <c r="B2150" s="95">
        <v>2507.2199999999998</v>
      </c>
      <c r="C2150" s="95">
        <v>0.23787915738804344</v>
      </c>
      <c r="D2150" s="95">
        <v>1.6468012648990449</v>
      </c>
      <c r="E2150" s="95">
        <v>3.5536391346368212</v>
      </c>
      <c r="F2150" s="95">
        <v>13.46273074085973</v>
      </c>
    </row>
    <row r="2151" spans="1:6">
      <c r="A2151" s="96">
        <v>42479</v>
      </c>
      <c r="B2151" s="95">
        <v>2505.83</v>
      </c>
      <c r="C2151" s="95">
        <v>-5.5439889598829506E-2</v>
      </c>
      <c r="D2151" s="95">
        <v>1.5904483904970457</v>
      </c>
      <c r="E2151" s="95">
        <v>3.4962291114250199</v>
      </c>
      <c r="F2151" s="95">
        <v>13.399827128201181</v>
      </c>
    </row>
    <row r="2152" spans="1:6">
      <c r="A2152" s="96">
        <v>42480</v>
      </c>
      <c r="B2152" s="95">
        <v>2507.1999999999998</v>
      </c>
      <c r="C2152" s="95">
        <v>5.4672503721309162E-2</v>
      </c>
      <c r="D2152" s="95">
        <v>1.6459904321738383</v>
      </c>
      <c r="E2152" s="95">
        <v>3.5528130911373745</v>
      </c>
      <c r="F2152" s="95">
        <v>13.826010369280773</v>
      </c>
    </row>
    <row r="2153" spans="1:6">
      <c r="A2153" s="96">
        <v>42482</v>
      </c>
      <c r="B2153" s="95">
        <v>2507.87</v>
      </c>
      <c r="C2153" s="95">
        <v>2.6723037651565917E-2</v>
      </c>
      <c r="D2153" s="95">
        <v>1.6731533284683353</v>
      </c>
      <c r="E2153" s="95">
        <v>3.5804855483689835</v>
      </c>
      <c r="F2153" s="95">
        <v>13.929358319136842</v>
      </c>
    </row>
    <row r="2154" spans="1:6">
      <c r="A2154" s="96">
        <v>42485</v>
      </c>
      <c r="B2154" s="95">
        <v>2509.4699999999998</v>
      </c>
      <c r="C2154" s="95">
        <v>6.379916024354948E-2</v>
      </c>
      <c r="D2154" s="95">
        <v>1.7380199464850365</v>
      </c>
      <c r="E2154" s="95">
        <v>3.6465690283250307</v>
      </c>
      <c r="F2154" s="95">
        <v>14.5149882038341</v>
      </c>
    </row>
    <row r="2155" spans="1:6">
      <c r="A2155" s="96">
        <v>42486</v>
      </c>
      <c r="B2155" s="95">
        <v>2510.3200000000002</v>
      </c>
      <c r="C2155" s="95">
        <v>3.3871694023046572E-2</v>
      </c>
      <c r="D2155" s="95">
        <v>1.7724803373064146</v>
      </c>
      <c r="E2155" s="95">
        <v>3.6816758770517044</v>
      </c>
      <c r="F2155" s="95">
        <v>14.553776370249039</v>
      </c>
    </row>
    <row r="2156" spans="1:6">
      <c r="A2156" s="96">
        <v>42487</v>
      </c>
      <c r="B2156" s="95">
        <v>2519.75</v>
      </c>
      <c r="C2156" s="95">
        <v>0.37564931960865078</v>
      </c>
      <c r="D2156" s="95">
        <v>2.1547879672423553</v>
      </c>
      <c r="E2156" s="95">
        <v>4.0711553870426798</v>
      </c>
      <c r="F2156" s="95">
        <v>15.064958787131545</v>
      </c>
    </row>
    <row r="2157" spans="1:6">
      <c r="A2157" s="96">
        <v>42488</v>
      </c>
      <c r="B2157" s="95">
        <v>2515.08</v>
      </c>
      <c r="C2157" s="95">
        <v>-0.18533584681019732</v>
      </c>
      <c r="D2157" s="95">
        <v>1.9654585259061053</v>
      </c>
      <c r="E2157" s="95">
        <v>3.8782742299209527</v>
      </c>
      <c r="F2157" s="95">
        <v>14.711315238559997</v>
      </c>
    </row>
    <row r="2158" spans="1:6">
      <c r="A2158" s="96">
        <v>42489</v>
      </c>
      <c r="B2158" s="95">
        <v>2525.06</v>
      </c>
      <c r="C2158" s="95">
        <v>0.3968064634126911</v>
      </c>
      <c r="D2158" s="95">
        <v>2.3700640557853037</v>
      </c>
      <c r="E2158" s="95">
        <v>4.2904699361468346</v>
      </c>
      <c r="F2158" s="95">
        <v>14.902369435330831</v>
      </c>
    </row>
    <row r="2159" spans="1:6">
      <c r="A2159" s="96">
        <v>42492</v>
      </c>
      <c r="B2159" s="95">
        <v>2523.44</v>
      </c>
      <c r="C2159" s="95">
        <v>-6.4156891321387466E-2</v>
      </c>
      <c r="D2159" s="95">
        <v>-6.4156891321387466E-2</v>
      </c>
      <c r="E2159" s="95">
        <v>4.2235604126913406</v>
      </c>
      <c r="F2159" s="95">
        <v>14.837012664910066</v>
      </c>
    </row>
    <row r="2160" spans="1:6">
      <c r="A2160" s="96">
        <v>42493</v>
      </c>
      <c r="B2160" s="95">
        <v>2519.8000000000002</v>
      </c>
      <c r="C2160" s="95">
        <v>-0.14424753511079746</v>
      </c>
      <c r="D2160" s="95">
        <v>-0.20831188169785353</v>
      </c>
      <c r="E2160" s="95">
        <v>4.0732204957913298</v>
      </c>
      <c r="F2160" s="95">
        <v>14.67136310474606</v>
      </c>
    </row>
    <row r="2161" spans="1:6">
      <c r="A2161" s="96">
        <v>42494</v>
      </c>
      <c r="B2161" s="95">
        <v>2521.9</v>
      </c>
      <c r="C2161" s="95">
        <v>8.3339947614891052E-2</v>
      </c>
      <c r="D2161" s="95">
        <v>-0.12514554109605003</v>
      </c>
      <c r="E2161" s="95">
        <v>4.1599550632336335</v>
      </c>
      <c r="F2161" s="95">
        <v>14.268755182397763</v>
      </c>
    </row>
    <row r="2162" spans="1:6">
      <c r="A2162" s="96">
        <v>42495</v>
      </c>
      <c r="B2162" s="95">
        <v>2525.9699999999998</v>
      </c>
      <c r="C2162" s="95">
        <v>0.16138625639396942</v>
      </c>
      <c r="D2162" s="95">
        <v>3.6038747594102638E-2</v>
      </c>
      <c r="E2162" s="95">
        <v>4.3280549153718484</v>
      </c>
      <c r="F2162" s="95">
        <v>14.850751358355874</v>
      </c>
    </row>
    <row r="2163" spans="1:6">
      <c r="A2163" s="96">
        <v>42496</v>
      </c>
      <c r="B2163" s="95">
        <v>2529.75</v>
      </c>
      <c r="C2163" s="95">
        <v>0.14964548272544675</v>
      </c>
      <c r="D2163" s="95">
        <v>0.18573816067737337</v>
      </c>
      <c r="E2163" s="95">
        <v>4.4841771367680305</v>
      </c>
      <c r="F2163" s="95">
        <v>15.193366392087748</v>
      </c>
    </row>
    <row r="2164" spans="1:6">
      <c r="A2164" s="96">
        <v>42499</v>
      </c>
      <c r="B2164" s="95">
        <v>2529.29</v>
      </c>
      <c r="C2164" s="95">
        <v>-1.8183614981714946E-2</v>
      </c>
      <c r="D2164" s="95">
        <v>0.16752077178363578</v>
      </c>
      <c r="E2164" s="95">
        <v>4.4651781362806675</v>
      </c>
      <c r="F2164" s="95">
        <v>15.087522921586549</v>
      </c>
    </row>
    <row r="2165" spans="1:6">
      <c r="A2165" s="96">
        <v>42500</v>
      </c>
      <c r="B2165" s="95">
        <v>2541.89</v>
      </c>
      <c r="C2165" s="95">
        <v>0.49816351624367705</v>
      </c>
      <c r="D2165" s="95">
        <v>0.66651881539447899</v>
      </c>
      <c r="E2165" s="95">
        <v>4.9855855409345784</v>
      </c>
      <c r="F2165" s="95">
        <v>15.660846972530496</v>
      </c>
    </row>
    <row r="2166" spans="1:6">
      <c r="A2166" s="96">
        <v>42501</v>
      </c>
      <c r="B2166" s="95">
        <v>2549.66</v>
      </c>
      <c r="C2166" s="95">
        <v>0.30567805845256313</v>
      </c>
      <c r="D2166" s="95">
        <v>0.97423427562117748</v>
      </c>
      <c r="E2166" s="95">
        <v>5.3065034404711664</v>
      </c>
      <c r="F2166" s="95">
        <v>15.629790205984516</v>
      </c>
    </row>
    <row r="2167" spans="1:6">
      <c r="A2167" s="96">
        <v>42502</v>
      </c>
      <c r="B2167" s="95">
        <v>2556.1799999999998</v>
      </c>
      <c r="C2167" s="95">
        <v>0.25572037055920926</v>
      </c>
      <c r="D2167" s="95">
        <v>1.2324459616801064</v>
      </c>
      <c r="E2167" s="95">
        <v>5.5757936212921022</v>
      </c>
      <c r="F2167" s="95">
        <v>16.139848701697002</v>
      </c>
    </row>
    <row r="2168" spans="1:6">
      <c r="A2168" s="96">
        <v>42503</v>
      </c>
      <c r="B2168" s="95">
        <v>2554.6999999999998</v>
      </c>
      <c r="C2168" s="95">
        <v>-5.7898896008889977E-2</v>
      </c>
      <c r="D2168" s="95">
        <v>1.1738334930655014</v>
      </c>
      <c r="E2168" s="95">
        <v>5.5146664023327574</v>
      </c>
      <c r="F2168" s="95">
        <v>15.953540515883624</v>
      </c>
    </row>
    <row r="2169" spans="1:6">
      <c r="A2169" s="96">
        <v>42506</v>
      </c>
      <c r="B2169" s="95">
        <v>2556.06</v>
      </c>
      <c r="C2169" s="95">
        <v>5.3235213528002312E-2</v>
      </c>
      <c r="D2169" s="95">
        <v>1.2276935993600135</v>
      </c>
      <c r="E2169" s="95">
        <v>5.5708373602953998</v>
      </c>
      <c r="F2169" s="95">
        <v>15.624816230520434</v>
      </c>
    </row>
    <row r="2170" spans="1:6">
      <c r="A2170" s="96">
        <v>42507</v>
      </c>
      <c r="B2170" s="95">
        <v>2552.58</v>
      </c>
      <c r="C2170" s="95">
        <v>-0.13614703880190371</v>
      </c>
      <c r="D2170" s="95">
        <v>1.0898750920770084</v>
      </c>
      <c r="E2170" s="95">
        <v>5.4271057913909848</v>
      </c>
      <c r="F2170" s="95">
        <v>15.467396467102423</v>
      </c>
    </row>
    <row r="2171" spans="1:6">
      <c r="A2171" s="96">
        <v>42508</v>
      </c>
      <c r="B2171" s="95">
        <v>2549.31</v>
      </c>
      <c r="C2171" s="95">
        <v>-0.12810568131067512</v>
      </c>
      <c r="D2171" s="95">
        <v>0.96037321885420468</v>
      </c>
      <c r="E2171" s="95">
        <v>5.2920476792307936</v>
      </c>
      <c r="F2171" s="95">
        <v>15.089884698382882</v>
      </c>
    </row>
    <row r="2172" spans="1:6">
      <c r="A2172" s="96">
        <v>42509</v>
      </c>
      <c r="B2172" s="95">
        <v>2549.67</v>
      </c>
      <c r="C2172" s="95">
        <v>1.4121468161976125E-2</v>
      </c>
      <c r="D2172" s="95">
        <v>0.97463030581452781</v>
      </c>
      <c r="E2172" s="95">
        <v>5.3069164622209009</v>
      </c>
      <c r="F2172" s="95">
        <v>15.001781630710799</v>
      </c>
    </row>
    <row r="2173" spans="1:6">
      <c r="A2173" s="96">
        <v>42510</v>
      </c>
      <c r="B2173" s="95">
        <v>2555.41</v>
      </c>
      <c r="C2173" s="95">
        <v>0.22512717332046073</v>
      </c>
      <c r="D2173" s="95">
        <v>1.2019516367927752</v>
      </c>
      <c r="E2173" s="95">
        <v>5.5439909465632375</v>
      </c>
      <c r="F2173" s="95">
        <v>15.160951604108174</v>
      </c>
    </row>
    <row r="2174" spans="1:6">
      <c r="A2174" s="96">
        <v>42513</v>
      </c>
      <c r="B2174" s="95">
        <v>2544.86</v>
      </c>
      <c r="C2174" s="95">
        <v>-0.41284960143380678</v>
      </c>
      <c r="D2174" s="95">
        <v>0.78413978281703933</v>
      </c>
      <c r="E2174" s="95">
        <v>5.1082530006030247</v>
      </c>
      <c r="F2174" s="95">
        <v>14.009363170037847</v>
      </c>
    </row>
    <row r="2175" spans="1:6">
      <c r="A2175" s="96">
        <v>42514</v>
      </c>
      <c r="B2175" s="95">
        <v>2546.19</v>
      </c>
      <c r="C2175" s="95">
        <v>5.226220695833117E-2</v>
      </c>
      <c r="D2175" s="95">
        <v>0.83681179853152265</v>
      </c>
      <c r="E2175" s="95">
        <v>5.1631848933164859</v>
      </c>
      <c r="F2175" s="95">
        <v>14.068946979369667</v>
      </c>
    </row>
    <row r="2176" spans="1:6">
      <c r="A2176" s="96">
        <v>42515</v>
      </c>
      <c r="B2176" s="95">
        <v>2544.73</v>
      </c>
      <c r="C2176" s="95">
        <v>-5.7340575526576565E-2</v>
      </c>
      <c r="D2176" s="95">
        <v>0.7789913903035961</v>
      </c>
      <c r="E2176" s="95">
        <v>5.1028837178565878</v>
      </c>
      <c r="F2176" s="95">
        <v>13.91117119375458</v>
      </c>
    </row>
    <row r="2177" spans="1:6">
      <c r="A2177" s="96">
        <v>42517</v>
      </c>
      <c r="B2177" s="95">
        <v>2542.6</v>
      </c>
      <c r="C2177" s="95">
        <v>-8.370239671792179E-2</v>
      </c>
      <c r="D2177" s="95">
        <v>0.69463695912175272</v>
      </c>
      <c r="E2177" s="95">
        <v>5.0149100851650807</v>
      </c>
      <c r="F2177" s="95">
        <v>13.293973487802146</v>
      </c>
    </row>
    <row r="2178" spans="1:6">
      <c r="A2178" s="96">
        <v>42520</v>
      </c>
      <c r="B2178" s="95">
        <v>2550.3200000000002</v>
      </c>
      <c r="C2178" s="95">
        <v>0.30362620939197171</v>
      </c>
      <c r="D2178" s="95">
        <v>1.000372268381744</v>
      </c>
      <c r="E2178" s="95">
        <v>5.3337628759530631</v>
      </c>
      <c r="F2178" s="95">
        <v>13.551443480738756</v>
      </c>
    </row>
    <row r="2179" spans="1:6">
      <c r="A2179" s="96">
        <v>42521</v>
      </c>
      <c r="B2179" s="95">
        <v>2546.64</v>
      </c>
      <c r="C2179" s="95">
        <v>-0.14429561780483491</v>
      </c>
      <c r="D2179" s="95">
        <v>0.85463315723190991</v>
      </c>
      <c r="E2179" s="95">
        <v>5.1817708720541145</v>
      </c>
      <c r="F2179" s="95">
        <v>13.387593723841906</v>
      </c>
    </row>
    <row r="2180" spans="1:6">
      <c r="A2180" s="96">
        <v>42522</v>
      </c>
      <c r="B2180" s="95">
        <v>2550.27</v>
      </c>
      <c r="C2180" s="95">
        <v>0.14254075958910484</v>
      </c>
      <c r="D2180" s="95">
        <v>0.14254075958910484</v>
      </c>
      <c r="E2180" s="95">
        <v>5.3316977672044352</v>
      </c>
      <c r="F2180" s="95">
        <v>13.466364121729857</v>
      </c>
    </row>
    <row r="2181" spans="1:6">
      <c r="A2181" s="96">
        <v>42523</v>
      </c>
      <c r="B2181" s="95">
        <v>2556.1</v>
      </c>
      <c r="C2181" s="95">
        <v>0.22860324593081405</v>
      </c>
      <c r="D2181" s="95">
        <v>0.37146985832312573</v>
      </c>
      <c r="E2181" s="95">
        <v>5.5724894472942932</v>
      </c>
      <c r="F2181" s="95">
        <v>14.224812090554018</v>
      </c>
    </row>
    <row r="2182" spans="1:6">
      <c r="A2182" s="96">
        <v>42524</v>
      </c>
      <c r="B2182" s="95">
        <v>2558.65</v>
      </c>
      <c r="C2182" s="95">
        <v>9.9761355189542655E-2</v>
      </c>
      <c r="D2182" s="95">
        <v>0.47160179687746329</v>
      </c>
      <c r="E2182" s="95">
        <v>5.6778099934742698</v>
      </c>
      <c r="F2182" s="95">
        <v>14.282077279366124</v>
      </c>
    </row>
    <row r="2183" spans="1:6">
      <c r="A2183" s="96">
        <v>42527</v>
      </c>
      <c r="B2183" s="95">
        <v>2562.64</v>
      </c>
      <c r="C2183" s="95">
        <v>0.15594160983329886</v>
      </c>
      <c r="D2183" s="95">
        <v>0.62827883014482389</v>
      </c>
      <c r="E2183" s="95">
        <v>5.8426056716146757</v>
      </c>
      <c r="F2183" s="95">
        <v>14.374467211468488</v>
      </c>
    </row>
    <row r="2184" spans="1:6">
      <c r="A2184" s="96">
        <v>42528</v>
      </c>
      <c r="B2184" s="95">
        <v>2563.39</v>
      </c>
      <c r="C2184" s="95">
        <v>2.9266693722096448E-2</v>
      </c>
      <c r="D2184" s="95">
        <v>0.65772940030786042</v>
      </c>
      <c r="E2184" s="95">
        <v>5.8735823028440715</v>
      </c>
      <c r="F2184" s="95">
        <v>14.407940836483558</v>
      </c>
    </row>
    <row r="2185" spans="1:6">
      <c r="A2185" s="96">
        <v>42529</v>
      </c>
      <c r="B2185" s="95">
        <v>2570.11</v>
      </c>
      <c r="C2185" s="95">
        <v>0.26215285227766394</v>
      </c>
      <c r="D2185" s="95">
        <v>0.92160650896868646</v>
      </c>
      <c r="E2185" s="95">
        <v>6.1511329186595187</v>
      </c>
      <c r="F2185" s="95">
        <v>14.846260059788996</v>
      </c>
    </row>
    <row r="2186" spans="1:6">
      <c r="A2186" s="96">
        <v>42530</v>
      </c>
      <c r="B2186" s="95">
        <v>2569.66</v>
      </c>
      <c r="C2186" s="95">
        <v>-1.7508978214952897E-2</v>
      </c>
      <c r="D2186" s="95">
        <v>0.90393616687085565</v>
      </c>
      <c r="E2186" s="95">
        <v>6.1325469399218679</v>
      </c>
      <c r="F2186" s="95">
        <v>14.959199742314144</v>
      </c>
    </row>
    <row r="2187" spans="1:6">
      <c r="A2187" s="96">
        <v>42531</v>
      </c>
      <c r="B2187" s="95">
        <v>2562.21</v>
      </c>
      <c r="C2187" s="95">
        <v>-0.28992162387241338</v>
      </c>
      <c r="D2187" s="95">
        <v>0.61139383658468383</v>
      </c>
      <c r="E2187" s="95">
        <v>5.8248457363764938</v>
      </c>
      <c r="F2187" s="95">
        <v>14.503990776078602</v>
      </c>
    </row>
    <row r="2188" spans="1:6">
      <c r="A2188" s="96">
        <v>42534</v>
      </c>
      <c r="B2188" s="95">
        <v>2560.7600000000002</v>
      </c>
      <c r="C2188" s="95">
        <v>-5.6591770385716611E-2</v>
      </c>
      <c r="D2188" s="95">
        <v>0.55445606760282651</v>
      </c>
      <c r="E2188" s="95">
        <v>5.7649575826663302</v>
      </c>
      <c r="F2188" s="95">
        <v>14.44942032483263</v>
      </c>
    </row>
    <row r="2189" spans="1:6">
      <c r="A2189" s="96">
        <v>42535</v>
      </c>
      <c r="B2189" s="95">
        <v>2559.0500000000002</v>
      </c>
      <c r="C2189" s="95">
        <v>-6.6777050563116003E-2</v>
      </c>
      <c r="D2189" s="95">
        <v>0.48730876763107833</v>
      </c>
      <c r="E2189" s="95">
        <v>5.6943308634632928</v>
      </c>
      <c r="F2189" s="95">
        <v>14.372994377553127</v>
      </c>
    </row>
    <row r="2190" spans="1:6">
      <c r="A2190" s="96">
        <v>42536</v>
      </c>
      <c r="B2190" s="95">
        <v>2558.38</v>
      </c>
      <c r="C2190" s="95">
        <v>-2.6181590824725376E-2</v>
      </c>
      <c r="D2190" s="95">
        <v>0.46099959161876036</v>
      </c>
      <c r="E2190" s="95">
        <v>5.6666584062316838</v>
      </c>
      <c r="F2190" s="95">
        <v>14.371163792910767</v>
      </c>
    </row>
    <row r="2191" spans="1:6">
      <c r="A2191" s="96">
        <v>42537</v>
      </c>
      <c r="B2191" s="95">
        <v>2557.6799999999998</v>
      </c>
      <c r="C2191" s="95">
        <v>-2.7361064423592207E-2</v>
      </c>
      <c r="D2191" s="95">
        <v>0.43351239279991738</v>
      </c>
      <c r="E2191" s="95">
        <v>5.6377468837508937</v>
      </c>
      <c r="F2191" s="95">
        <v>14.46421538792022</v>
      </c>
    </row>
    <row r="2192" spans="1:6">
      <c r="A2192" s="96">
        <v>42538</v>
      </c>
      <c r="B2192" s="95">
        <v>2560.09</v>
      </c>
      <c r="C2192" s="95">
        <v>9.4226017328224998E-2</v>
      </c>
      <c r="D2192" s="95">
        <v>0.52814689159050854</v>
      </c>
      <c r="E2192" s="95">
        <v>5.7372851254347212</v>
      </c>
      <c r="F2192" s="95">
        <v>14.680362126350044</v>
      </c>
    </row>
    <row r="2193" spans="1:6">
      <c r="A2193" s="96">
        <v>42541</v>
      </c>
      <c r="B2193" s="95">
        <v>2562.75</v>
      </c>
      <c r="C2193" s="95">
        <v>0.10390259717432127</v>
      </c>
      <c r="D2193" s="95">
        <v>0.63259824710206747</v>
      </c>
      <c r="E2193" s="95">
        <v>5.8471489108616437</v>
      </c>
      <c r="F2193" s="95">
        <v>14.460091380488539</v>
      </c>
    </row>
    <row r="2194" spans="1:6">
      <c r="A2194" s="96">
        <v>42542</v>
      </c>
      <c r="B2194" s="95">
        <v>2567.15</v>
      </c>
      <c r="C2194" s="95">
        <v>0.17169056677397432</v>
      </c>
      <c r="D2194" s="95">
        <v>0.80537492539189959</v>
      </c>
      <c r="E2194" s="95">
        <v>6.0288784807408069</v>
      </c>
      <c r="F2194" s="95">
        <v>14.656608560109706</v>
      </c>
    </row>
    <row r="2195" spans="1:6">
      <c r="A2195" s="96">
        <v>42543</v>
      </c>
      <c r="B2195" s="95">
        <v>2567.31</v>
      </c>
      <c r="C2195" s="95">
        <v>6.2325925637374269E-3</v>
      </c>
      <c r="D2195" s="95">
        <v>0.81165771369333672</v>
      </c>
      <c r="E2195" s="95">
        <v>6.0354868287364027</v>
      </c>
      <c r="F2195" s="95">
        <v>14.356283490942111</v>
      </c>
    </row>
    <row r="2196" spans="1:6">
      <c r="A2196" s="96">
        <v>42544</v>
      </c>
      <c r="B2196" s="95">
        <v>2573.58</v>
      </c>
      <c r="C2196" s="95">
        <v>0.24422449957348658</v>
      </c>
      <c r="D2196" s="95">
        <v>1.057864480256332</v>
      </c>
      <c r="E2196" s="95">
        <v>6.2944514658141992</v>
      </c>
      <c r="F2196" s="95">
        <v>14.390484572099083</v>
      </c>
    </row>
    <row r="2197" spans="1:6">
      <c r="A2197" s="96">
        <v>42545</v>
      </c>
      <c r="B2197" s="95">
        <v>2569.7600000000002</v>
      </c>
      <c r="C2197" s="95">
        <v>-0.14843136797767498</v>
      </c>
      <c r="D2197" s="95">
        <v>0.90786290955926496</v>
      </c>
      <c r="E2197" s="95">
        <v>6.1366771574191237</v>
      </c>
      <c r="F2197" s="95">
        <v>14.28418950710897</v>
      </c>
    </row>
    <row r="2198" spans="1:6">
      <c r="A2198" s="96">
        <v>42548</v>
      </c>
      <c r="B2198" s="95">
        <v>2577.2600000000002</v>
      </c>
      <c r="C2198" s="95">
        <v>0.29185604881389882</v>
      </c>
      <c r="D2198" s="95">
        <v>1.2023686111896525</v>
      </c>
      <c r="E2198" s="95">
        <v>6.4464434697131257</v>
      </c>
      <c r="F2198" s="95">
        <v>14.494511303915193</v>
      </c>
    </row>
    <row r="2199" spans="1:6">
      <c r="A2199" s="96">
        <v>42549</v>
      </c>
      <c r="B2199" s="95">
        <v>2579.1</v>
      </c>
      <c r="C2199" s="95">
        <v>7.1393650621187632E-2</v>
      </c>
      <c r="D2199" s="95">
        <v>1.2746206766562906</v>
      </c>
      <c r="E2199" s="95">
        <v>6.5224394716625778</v>
      </c>
      <c r="F2199" s="95">
        <v>14.576253115295934</v>
      </c>
    </row>
    <row r="2200" spans="1:6">
      <c r="A2200" s="96">
        <v>42550</v>
      </c>
      <c r="B2200" s="95">
        <v>2574.25</v>
      </c>
      <c r="C2200" s="95">
        <v>-0.1880500949943742</v>
      </c>
      <c r="D2200" s="95">
        <v>1.0841736562686499</v>
      </c>
      <c r="E2200" s="95">
        <v>6.322123923045786</v>
      </c>
      <c r="F2200" s="95">
        <v>14.749238868309744</v>
      </c>
    </row>
    <row r="2201" spans="1:6">
      <c r="A2201" s="96">
        <v>42551</v>
      </c>
      <c r="B2201" s="95">
        <v>2579.34</v>
      </c>
      <c r="C2201" s="95">
        <v>0.19772749344468821</v>
      </c>
      <c r="D2201" s="95">
        <v>1.2840448591084908</v>
      </c>
      <c r="E2201" s="95">
        <v>6.5323519936560048</v>
      </c>
      <c r="F2201" s="95">
        <v>15.017145507163665</v>
      </c>
    </row>
    <row r="2202" spans="1:6">
      <c r="A2202" s="96">
        <v>42552</v>
      </c>
      <c r="B2202" s="95">
        <v>2584.14</v>
      </c>
      <c r="C2202" s="95">
        <v>0.18609411709971102</v>
      </c>
      <c r="D2202" s="95">
        <v>0.18609411709971102</v>
      </c>
      <c r="E2202" s="95">
        <v>6.7306024335241466</v>
      </c>
      <c r="F2202" s="95">
        <v>14.752744324842793</v>
      </c>
    </row>
    <row r="2203" spans="1:6">
      <c r="A2203" s="96">
        <v>42555</v>
      </c>
      <c r="B2203" s="95">
        <v>2583.92</v>
      </c>
      <c r="C2203" s="95">
        <v>-8.5134706323874987E-3</v>
      </c>
      <c r="D2203" s="95">
        <v>0.17756480339932157</v>
      </c>
      <c r="E2203" s="95">
        <v>6.7215159550302106</v>
      </c>
      <c r="F2203" s="95">
        <v>14.282176028306059</v>
      </c>
    </row>
    <row r="2204" spans="1:6">
      <c r="A2204" s="96">
        <v>42556</v>
      </c>
      <c r="B2204" s="95">
        <v>2580.71</v>
      </c>
      <c r="C2204" s="95">
        <v>-0.12422985231741457</v>
      </c>
      <c r="D2204" s="95">
        <v>5.3114362588879693E-2</v>
      </c>
      <c r="E2204" s="95">
        <v>6.5889359733683595</v>
      </c>
      <c r="F2204" s="95">
        <v>14.140203449800982</v>
      </c>
    </row>
    <row r="2205" spans="1:6">
      <c r="A2205" s="96">
        <v>42557</v>
      </c>
      <c r="B2205" s="95">
        <v>2578.87</v>
      </c>
      <c r="C2205" s="95">
        <v>-7.1298208632508686E-2</v>
      </c>
      <c r="D2205" s="95">
        <v>-1.8221715632693591E-2</v>
      </c>
      <c r="E2205" s="95">
        <v>6.5129399714189073</v>
      </c>
      <c r="F2205" s="95">
        <v>14.077996301899475</v>
      </c>
    </row>
    <row r="2206" spans="1:6">
      <c r="A2206" s="96">
        <v>42558</v>
      </c>
      <c r="B2206" s="95">
        <v>2580.83</v>
      </c>
      <c r="C2206" s="95">
        <v>7.6002280068410144E-2</v>
      </c>
      <c r="D2206" s="95">
        <v>5.7766715516360811E-2</v>
      </c>
      <c r="E2206" s="95">
        <v>6.5938922343650619</v>
      </c>
      <c r="F2206" s="95">
        <v>13.853449797070748</v>
      </c>
    </row>
    <row r="2207" spans="1:6">
      <c r="A2207" s="96">
        <v>42559</v>
      </c>
      <c r="B2207" s="95">
        <v>2591.9</v>
      </c>
      <c r="C2207" s="95">
        <v>0.428931777761421</v>
      </c>
      <c r="D2207" s="95">
        <v>0.48694627307761529</v>
      </c>
      <c r="E2207" s="95">
        <v>7.0511073113110223</v>
      </c>
      <c r="F2207" s="95">
        <v>14.278785741055078</v>
      </c>
    </row>
    <row r="2208" spans="1:6">
      <c r="A2208" s="96">
        <v>42562</v>
      </c>
      <c r="B2208" s="95">
        <v>2597.69</v>
      </c>
      <c r="C2208" s="95">
        <v>0.22338824800338664</v>
      </c>
      <c r="D2208" s="95">
        <v>0.71142230182914545</v>
      </c>
      <c r="E2208" s="95">
        <v>7.2902469044019869</v>
      </c>
      <c r="F2208" s="95">
        <v>14.290679666326422</v>
      </c>
    </row>
    <row r="2209" spans="1:6">
      <c r="A2209" s="96">
        <v>42563</v>
      </c>
      <c r="B2209" s="95">
        <v>2597.35</v>
      </c>
      <c r="C2209" s="95">
        <v>-1.3088551751749833E-2</v>
      </c>
      <c r="D2209" s="95">
        <v>0.69824063520125268</v>
      </c>
      <c r="E2209" s="95">
        <v>7.2762041649113263</v>
      </c>
      <c r="F2209" s="95">
        <v>14.275720671570857</v>
      </c>
    </row>
    <row r="2210" spans="1:6">
      <c r="A2210" s="96">
        <v>42564</v>
      </c>
      <c r="B2210" s="95">
        <v>2601.69</v>
      </c>
      <c r="C2210" s="95">
        <v>0.16709338364102599</v>
      </c>
      <c r="D2210" s="95">
        <v>0.86650073274558981</v>
      </c>
      <c r="E2210" s="95">
        <v>7.4554556042921272</v>
      </c>
      <c r="F2210" s="95">
        <v>14.500924214417754</v>
      </c>
    </row>
    <row r="2211" spans="1:6">
      <c r="A2211" s="96">
        <v>42565</v>
      </c>
      <c r="B2211" s="95">
        <v>2606.5500000000002</v>
      </c>
      <c r="C2211" s="95">
        <v>0.18680165584679109</v>
      </c>
      <c r="D2211" s="95">
        <v>1.0549210263090636</v>
      </c>
      <c r="E2211" s="95">
        <v>7.6561841746586534</v>
      </c>
      <c r="F2211" s="95">
        <v>14.591759575141584</v>
      </c>
    </row>
    <row r="2212" spans="1:6">
      <c r="A2212" s="96">
        <v>42566</v>
      </c>
      <c r="B2212" s="95">
        <v>2612.6</v>
      </c>
      <c r="C2212" s="95">
        <v>0.23210757514722236</v>
      </c>
      <c r="D2212" s="95">
        <v>1.289477153070151</v>
      </c>
      <c r="E2212" s="95">
        <v>7.9060623332424695</v>
      </c>
      <c r="F2212" s="95">
        <v>14.699400293267995</v>
      </c>
    </row>
    <row r="2213" spans="1:6">
      <c r="A2213" s="96">
        <v>42569</v>
      </c>
      <c r="B2213" s="95">
        <v>2615.81</v>
      </c>
      <c r="C2213" s="95">
        <v>0.12286611038812012</v>
      </c>
      <c r="D2213" s="95">
        <v>1.4139275938805929</v>
      </c>
      <c r="E2213" s="95">
        <v>8.0386423149042976</v>
      </c>
      <c r="F2213" s="95">
        <v>14.041260125384758</v>
      </c>
    </row>
    <row r="2214" spans="1:6">
      <c r="A2214" s="96">
        <v>42570</v>
      </c>
      <c r="B2214" s="95">
        <v>2615.1999999999998</v>
      </c>
      <c r="C2214" s="95">
        <v>-2.3319736525206913E-2</v>
      </c>
      <c r="D2214" s="95">
        <v>1.3902781331658343</v>
      </c>
      <c r="E2214" s="95">
        <v>8.0134479881710519</v>
      </c>
      <c r="F2214" s="95">
        <v>14.014666003993481</v>
      </c>
    </row>
    <row r="2215" spans="1:6">
      <c r="A2215" s="96">
        <v>42571</v>
      </c>
      <c r="B2215" s="95">
        <v>2618.86</v>
      </c>
      <c r="C2215" s="95">
        <v>0.13995105536863672</v>
      </c>
      <c r="D2215" s="95">
        <v>1.5321748974543858</v>
      </c>
      <c r="E2215" s="95">
        <v>8.1646139485705547</v>
      </c>
      <c r="F2215" s="95">
        <v>13.802618599618466</v>
      </c>
    </row>
    <row r="2216" spans="1:6">
      <c r="A2216" s="96">
        <v>42572</v>
      </c>
      <c r="B2216" s="95">
        <v>2613.7600000000002</v>
      </c>
      <c r="C2216" s="95">
        <v>-0.19474122328035914</v>
      </c>
      <c r="D2216" s="95">
        <v>1.3344498980359276</v>
      </c>
      <c r="E2216" s="95">
        <v>7.9539728562106227</v>
      </c>
      <c r="F2216" s="95">
        <v>13.74509880717698</v>
      </c>
    </row>
    <row r="2217" spans="1:6">
      <c r="A2217" s="96">
        <v>42573</v>
      </c>
      <c r="B2217" s="95">
        <v>2615.81</v>
      </c>
      <c r="C2217" s="95">
        <v>7.8431072477957997E-2</v>
      </c>
      <c r="D2217" s="95">
        <v>1.4139275938805929</v>
      </c>
      <c r="E2217" s="95">
        <v>8.0386423149042976</v>
      </c>
      <c r="F2217" s="95">
        <v>13.561021776126147</v>
      </c>
    </row>
    <row r="2218" spans="1:6">
      <c r="A2218" s="96">
        <v>42576</v>
      </c>
      <c r="B2218" s="95">
        <v>2616.0700000000002</v>
      </c>
      <c r="C2218" s="95">
        <v>9.9395598304186095E-3</v>
      </c>
      <c r="D2218" s="95">
        <v>1.4240076918901723</v>
      </c>
      <c r="E2218" s="95">
        <v>8.0493808803971731</v>
      </c>
      <c r="F2218" s="95">
        <v>13.710532721329738</v>
      </c>
    </row>
    <row r="2219" spans="1:6">
      <c r="A2219" s="96">
        <v>42577</v>
      </c>
      <c r="B2219" s="95">
        <v>2617.66</v>
      </c>
      <c r="C2219" s="95">
        <v>6.077819018603936E-2</v>
      </c>
      <c r="D2219" s="95">
        <v>1.4856513681794414</v>
      </c>
      <c r="E2219" s="95">
        <v>8.1150513386034859</v>
      </c>
      <c r="F2219" s="95">
        <v>13.779643925168639</v>
      </c>
    </row>
    <row r="2220" spans="1:6">
      <c r="A2220" s="96">
        <v>42578</v>
      </c>
      <c r="B2220" s="95">
        <v>2619.16</v>
      </c>
      <c r="C2220" s="95">
        <v>5.7303087490345739E-2</v>
      </c>
      <c r="D2220" s="95">
        <v>1.5438057797731108</v>
      </c>
      <c r="E2220" s="95">
        <v>8.1770046010622988</v>
      </c>
      <c r="F2220" s="95">
        <v>13.949350236890524</v>
      </c>
    </row>
    <row r="2221" spans="1:6">
      <c r="A2221" s="96">
        <v>42579</v>
      </c>
      <c r="B2221" s="95">
        <v>2618.17</v>
      </c>
      <c r="C2221" s="95">
        <v>-3.7798378105946551E-2</v>
      </c>
      <c r="D2221" s="95">
        <v>1.5054238681212917</v>
      </c>
      <c r="E2221" s="95">
        <v>8.1361154478394973</v>
      </c>
      <c r="F2221" s="95">
        <v>13.70247323735696</v>
      </c>
    </row>
    <row r="2222" spans="1:6">
      <c r="A2222" s="96">
        <v>42580</v>
      </c>
      <c r="B2222" s="95">
        <v>2620.7600000000002</v>
      </c>
      <c r="C2222" s="95">
        <v>9.892405764331258E-2</v>
      </c>
      <c r="D2222" s="95">
        <v>1.6058371521396886</v>
      </c>
      <c r="E2222" s="95">
        <v>8.2430880810183673</v>
      </c>
      <c r="F2222" s="95">
        <v>13.928254707958754</v>
      </c>
    </row>
    <row r="2223" spans="1:6">
      <c r="A2223" s="96">
        <v>42583</v>
      </c>
      <c r="B2223" s="95">
        <v>2624.08</v>
      </c>
      <c r="C2223" s="95">
        <v>0.1266808101466621</v>
      </c>
      <c r="D2223" s="95">
        <v>0.1266808101466621</v>
      </c>
      <c r="E2223" s="95">
        <v>8.3802113019271651</v>
      </c>
      <c r="F2223" s="95">
        <v>12.803978970265195</v>
      </c>
    </row>
    <row r="2224" spans="1:6">
      <c r="A2224" s="96">
        <v>42584</v>
      </c>
      <c r="B2224" s="95">
        <v>2618.61</v>
      </c>
      <c r="C2224" s="95">
        <v>-0.20845401054845336</v>
      </c>
      <c r="D2224" s="95">
        <v>-8.2037271631130171E-2</v>
      </c>
      <c r="E2224" s="95">
        <v>8.1542884048274153</v>
      </c>
      <c r="F2224" s="95">
        <v>12.568834552043429</v>
      </c>
    </row>
    <row r="2225" spans="1:6">
      <c r="A2225" s="96">
        <v>42585</v>
      </c>
      <c r="B2225" s="95">
        <v>2622.99</v>
      </c>
      <c r="C2225" s="95">
        <v>0.16726431198230696</v>
      </c>
      <c r="D2225" s="95">
        <v>8.5089821273198751E-2</v>
      </c>
      <c r="E2225" s="95">
        <v>8.3351919312070866</v>
      </c>
      <c r="F2225" s="95">
        <v>12.702375223429097</v>
      </c>
    </row>
    <row r="2226" spans="1:6">
      <c r="A2226" s="96">
        <v>42586</v>
      </c>
      <c r="B2226" s="95">
        <v>2630.59</v>
      </c>
      <c r="C2226" s="95">
        <v>0.28974567192403544</v>
      </c>
      <c r="D2226" s="95">
        <v>0.37508203727163458</v>
      </c>
      <c r="E2226" s="95">
        <v>8.6490884609983674</v>
      </c>
      <c r="F2226" s="95">
        <v>13.099875317081565</v>
      </c>
    </row>
    <row r="2227" spans="1:6">
      <c r="A2227" s="96">
        <v>42587</v>
      </c>
      <c r="B2227" s="95">
        <v>2641.43</v>
      </c>
      <c r="C2227" s="95">
        <v>0.41207485773151475</v>
      </c>
      <c r="D2227" s="95">
        <v>0.78870251377460843</v>
      </c>
      <c r="E2227" s="95">
        <v>9.0968040377006343</v>
      </c>
      <c r="F2227" s="95">
        <v>13.502979988741771</v>
      </c>
    </row>
    <row r="2228" spans="1:6">
      <c r="A2228" s="96">
        <v>42590</v>
      </c>
      <c r="B2228" s="95">
        <v>2637.88</v>
      </c>
      <c r="C2228" s="95">
        <v>-0.13439689864958027</v>
      </c>
      <c r="D2228" s="95">
        <v>0.65324562340693948</v>
      </c>
      <c r="E2228" s="95">
        <v>8.9501813165481447</v>
      </c>
      <c r="F2228" s="95">
        <v>14.084793336245415</v>
      </c>
    </row>
    <row r="2229" spans="1:6">
      <c r="A2229" s="96">
        <v>42591</v>
      </c>
      <c r="B2229" s="95">
        <v>2643.65</v>
      </c>
      <c r="C2229" s="95">
        <v>0.21873625790407303</v>
      </c>
      <c r="D2229" s="95">
        <v>0.87341076634257497</v>
      </c>
      <c r="E2229" s="95">
        <v>9.1884948661396635</v>
      </c>
      <c r="F2229" s="95">
        <v>14.334338144026715</v>
      </c>
    </row>
    <row r="2230" spans="1:6">
      <c r="A2230" s="96">
        <v>42592</v>
      </c>
      <c r="B2230" s="95">
        <v>2646.54</v>
      </c>
      <c r="C2230" s="95">
        <v>0.10931855578462102</v>
      </c>
      <c r="D2230" s="95">
        <v>0.98368412216303103</v>
      </c>
      <c r="E2230" s="95">
        <v>9.3078581518102776</v>
      </c>
      <c r="F2230" s="95">
        <v>14.419738781933479</v>
      </c>
    </row>
    <row r="2231" spans="1:6">
      <c r="A2231" s="96">
        <v>42593</v>
      </c>
      <c r="B2231" s="95">
        <v>2650.38</v>
      </c>
      <c r="C2231" s="95">
        <v>0.14509510530731351</v>
      </c>
      <c r="D2231" s="95">
        <v>1.1302065049832777</v>
      </c>
      <c r="E2231" s="95">
        <v>9.4664585037048212</v>
      </c>
      <c r="F2231" s="95">
        <v>14.41509890090915</v>
      </c>
    </row>
    <row r="2232" spans="1:6">
      <c r="A2232" s="96">
        <v>42594</v>
      </c>
      <c r="B2232" s="95">
        <v>2650.12</v>
      </c>
      <c r="C2232" s="95">
        <v>-9.8099140500740312E-3</v>
      </c>
      <c r="D2232" s="95">
        <v>1.1202857186464854</v>
      </c>
      <c r="E2232" s="95">
        <v>9.4557199382119492</v>
      </c>
      <c r="F2232" s="95">
        <v>14.59928821929417</v>
      </c>
    </row>
    <row r="2233" spans="1:6">
      <c r="A2233" s="96">
        <v>42597</v>
      </c>
      <c r="B2233" s="95">
        <v>2652.16</v>
      </c>
      <c r="C2233" s="95">
        <v>7.6977646295262048E-2</v>
      </c>
      <c r="D2233" s="95">
        <v>1.1981257345197394</v>
      </c>
      <c r="E2233" s="95">
        <v>9.5399763751559128</v>
      </c>
      <c r="F2233" s="95">
        <v>14.345334845199043</v>
      </c>
    </row>
    <row r="2234" spans="1:6">
      <c r="A2234" s="96">
        <v>42598</v>
      </c>
      <c r="B2234" s="95">
        <v>2650.03</v>
      </c>
      <c r="C2234" s="95">
        <v>-8.0311896718132658E-2</v>
      </c>
      <c r="D2234" s="95">
        <v>1.1168516002991513</v>
      </c>
      <c r="E2234" s="95">
        <v>9.4520027424644262</v>
      </c>
      <c r="F2234" s="95">
        <v>14.253501937976164</v>
      </c>
    </row>
    <row r="2235" spans="1:6">
      <c r="A2235" s="96">
        <v>42599</v>
      </c>
      <c r="B2235" s="95">
        <v>2650.38</v>
      </c>
      <c r="C2235" s="95">
        <v>1.3207397652093E-2</v>
      </c>
      <c r="D2235" s="95">
        <v>1.1302065049832777</v>
      </c>
      <c r="E2235" s="95">
        <v>9.4664585037048212</v>
      </c>
      <c r="F2235" s="95">
        <v>14.068431245965151</v>
      </c>
    </row>
    <row r="2236" spans="1:6">
      <c r="A2236" s="96">
        <v>42600</v>
      </c>
      <c r="B2236" s="95">
        <v>2647.8</v>
      </c>
      <c r="C2236" s="95">
        <v>-9.7344531727527883E-2</v>
      </c>
      <c r="D2236" s="95">
        <v>1.0317617790259304</v>
      </c>
      <c r="E2236" s="95">
        <v>9.3598988922756874</v>
      </c>
      <c r="F2236" s="95">
        <v>13.834909716251076</v>
      </c>
    </row>
    <row r="2237" spans="1:6">
      <c r="A2237" s="96">
        <v>42601</v>
      </c>
      <c r="B2237" s="95">
        <v>2655.7</v>
      </c>
      <c r="C2237" s="95">
        <v>0.29836090339148136</v>
      </c>
      <c r="D2237" s="95">
        <v>1.3332010561821539</v>
      </c>
      <c r="E2237" s="95">
        <v>9.6861860745586892</v>
      </c>
      <c r="F2237" s="95">
        <v>14.13774578274416</v>
      </c>
    </row>
    <row r="2238" spans="1:6">
      <c r="A2238" s="96">
        <v>42604</v>
      </c>
      <c r="B2238" s="95">
        <v>2655.37</v>
      </c>
      <c r="C2238" s="95">
        <v>-1.2426102345897139E-2</v>
      </c>
      <c r="D2238" s="95">
        <v>1.3206092889085586</v>
      </c>
      <c r="E2238" s="95">
        <v>9.672556356817763</v>
      </c>
      <c r="F2238" s="95">
        <v>15.047203940954979</v>
      </c>
    </row>
    <row r="2239" spans="1:6">
      <c r="A2239" s="96">
        <v>42605</v>
      </c>
      <c r="B2239" s="95">
        <v>2654.84</v>
      </c>
      <c r="C2239" s="95">
        <v>-1.9959553659176787E-2</v>
      </c>
      <c r="D2239" s="95">
        <v>1.3003861475297196</v>
      </c>
      <c r="E2239" s="95">
        <v>9.6506662040823255</v>
      </c>
      <c r="F2239" s="95">
        <v>15.024241032551</v>
      </c>
    </row>
    <row r="2240" spans="1:6">
      <c r="A2240" s="96">
        <v>42606</v>
      </c>
      <c r="B2240" s="95">
        <v>2653.86</v>
      </c>
      <c r="C2240" s="95">
        <v>-3.6913712314112779E-2</v>
      </c>
      <c r="D2240" s="95">
        <v>1.2629924144141436</v>
      </c>
      <c r="E2240" s="95">
        <v>9.6101900726092371</v>
      </c>
      <c r="F2240" s="95">
        <v>15.593788792821851</v>
      </c>
    </row>
    <row r="2241" spans="1:6">
      <c r="A2241" s="96">
        <v>42607</v>
      </c>
      <c r="B2241" s="95">
        <v>2652.82</v>
      </c>
      <c r="C2241" s="95">
        <v>-3.9188201336914918E-2</v>
      </c>
      <c r="D2241" s="95">
        <v>1.2233092690669967</v>
      </c>
      <c r="E2241" s="95">
        <v>9.5672358106378077</v>
      </c>
      <c r="F2241" s="95">
        <v>15.303904864564144</v>
      </c>
    </row>
    <row r="2242" spans="1:6">
      <c r="A2242" s="96">
        <v>42608</v>
      </c>
      <c r="B2242" s="95">
        <v>2647.13</v>
      </c>
      <c r="C2242" s="95">
        <v>-0.21448873274477753</v>
      </c>
      <c r="D2242" s="95">
        <v>1.0061966757734409</v>
      </c>
      <c r="E2242" s="95">
        <v>9.3322264350440776</v>
      </c>
      <c r="F2242" s="95">
        <v>14.346374313717858</v>
      </c>
    </row>
    <row r="2243" spans="1:6">
      <c r="A2243" s="96">
        <v>42611</v>
      </c>
      <c r="B2243" s="95">
        <v>2654.07</v>
      </c>
      <c r="C2243" s="95">
        <v>0.26217072829819443</v>
      </c>
      <c r="D2243" s="95">
        <v>1.2710053572246194</v>
      </c>
      <c r="E2243" s="95">
        <v>9.6188635293534617</v>
      </c>
      <c r="F2243" s="95">
        <v>14.602098536206221</v>
      </c>
    </row>
    <row r="2244" spans="1:6">
      <c r="A2244" s="96">
        <v>42612</v>
      </c>
      <c r="B2244" s="95">
        <v>2654.14</v>
      </c>
      <c r="C2244" s="95">
        <v>2.6374586955091317E-3</v>
      </c>
      <c r="D2244" s="95">
        <v>1.2736763381614447</v>
      </c>
      <c r="E2244" s="95">
        <v>9.6217546816015354</v>
      </c>
      <c r="F2244" s="95">
        <v>14.6051211192193</v>
      </c>
    </row>
    <row r="2245" spans="1:6">
      <c r="A2245" s="96">
        <v>42613</v>
      </c>
      <c r="B2245" s="95">
        <v>2660.09</v>
      </c>
      <c r="C2245" s="95">
        <v>0.22417807651444743</v>
      </c>
      <c r="D2245" s="95">
        <v>1.5007097177917927</v>
      </c>
      <c r="E2245" s="95">
        <v>9.867502622688118</v>
      </c>
      <c r="F2245" s="95">
        <v>15.17186437889395</v>
      </c>
    </row>
    <row r="2246" spans="1:6">
      <c r="A2246" s="96">
        <v>42614</v>
      </c>
      <c r="B2246" s="95">
        <v>2665.32</v>
      </c>
      <c r="C2246" s="95">
        <v>0.19660988913909883</v>
      </c>
      <c r="D2246" s="95">
        <v>0.19660988913909883</v>
      </c>
      <c r="E2246" s="95">
        <v>10.083512997794486</v>
      </c>
      <c r="F2246" s="95">
        <v>15.588476366837689</v>
      </c>
    </row>
    <row r="2247" spans="1:6">
      <c r="A2247" s="96">
        <v>42615</v>
      </c>
      <c r="B2247" s="95">
        <v>2671.66</v>
      </c>
      <c r="C2247" s="95">
        <v>0.23787012441280897</v>
      </c>
      <c r="D2247" s="95">
        <v>0.43494768973981746</v>
      </c>
      <c r="E2247" s="95">
        <v>10.345368787120336</v>
      </c>
      <c r="F2247" s="95">
        <v>15.689331150891572</v>
      </c>
    </row>
    <row r="2248" spans="1:6">
      <c r="A2248" s="96">
        <v>42618</v>
      </c>
      <c r="B2248" s="95">
        <v>2669.29</v>
      </c>
      <c r="C2248" s="95">
        <v>-8.8708892598610145E-2</v>
      </c>
      <c r="D2248" s="95">
        <v>0.34585295986224729</v>
      </c>
      <c r="E2248" s="95">
        <v>10.247482632435423</v>
      </c>
      <c r="F2248" s="95">
        <v>15.355926636588357</v>
      </c>
    </row>
    <row r="2249" spans="1:6">
      <c r="A2249" s="96">
        <v>42619</v>
      </c>
      <c r="B2249" s="95">
        <v>2674.79</v>
      </c>
      <c r="C2249" s="95">
        <v>0.2060473009676711</v>
      </c>
      <c r="D2249" s="95">
        <v>0.55261288151904342</v>
      </c>
      <c r="E2249" s="95">
        <v>10.474644594784376</v>
      </c>
      <c r="F2249" s="95">
        <v>15.593614409929302</v>
      </c>
    </row>
    <row r="2250" spans="1:6">
      <c r="A2250" s="96">
        <v>42621</v>
      </c>
      <c r="B2250" s="95">
        <v>2676.73</v>
      </c>
      <c r="C2250" s="95">
        <v>7.2529058355974563E-2</v>
      </c>
      <c r="D2250" s="95">
        <v>0.62554274479433847</v>
      </c>
      <c r="E2250" s="95">
        <v>10.554770814231084</v>
      </c>
      <c r="F2250" s="95">
        <v>15.413603535625754</v>
      </c>
    </row>
    <row r="2251" spans="1:6">
      <c r="A2251" s="96">
        <v>42622</v>
      </c>
      <c r="B2251" s="95">
        <v>2662.31</v>
      </c>
      <c r="C2251" s="95">
        <v>-0.53871701665838545</v>
      </c>
      <c r="D2251" s="95">
        <v>8.3455822923284018E-2</v>
      </c>
      <c r="E2251" s="95">
        <v>9.9591934511271454</v>
      </c>
      <c r="F2251" s="95">
        <v>14.720127547722672</v>
      </c>
    </row>
    <row r="2252" spans="1:6">
      <c r="A2252" s="96">
        <v>42625</v>
      </c>
      <c r="B2252" s="95">
        <v>2668.72</v>
      </c>
      <c r="C2252" s="95">
        <v>0.24076835530046914</v>
      </c>
      <c r="D2252" s="95">
        <v>0.32442511343599989</v>
      </c>
      <c r="E2252" s="95">
        <v>10.223940392701071</v>
      </c>
      <c r="F2252" s="95">
        <v>14.714087370669837</v>
      </c>
    </row>
    <row r="2253" spans="1:6">
      <c r="A2253" s="96">
        <v>42626</v>
      </c>
      <c r="B2253" s="95">
        <v>2655.4</v>
      </c>
      <c r="C2253" s="95">
        <v>-0.49911568092567693</v>
      </c>
      <c r="D2253" s="95">
        <v>-0.17630982410369311</v>
      </c>
      <c r="E2253" s="95">
        <v>9.6737954220669451</v>
      </c>
      <c r="F2253" s="95">
        <v>14.141531372372039</v>
      </c>
    </row>
    <row r="2254" spans="1:6">
      <c r="A2254" s="96">
        <v>42627</v>
      </c>
      <c r="B2254" s="95">
        <v>2654.82</v>
      </c>
      <c r="C2254" s="95">
        <v>-2.184228364841001E-2</v>
      </c>
      <c r="D2254" s="95">
        <v>-0.19811359766023218</v>
      </c>
      <c r="E2254" s="95">
        <v>9.6498401605828796</v>
      </c>
      <c r="F2254" s="95">
        <v>13.899221314112896</v>
      </c>
    </row>
    <row r="2255" spans="1:6">
      <c r="A2255" s="96">
        <v>42628</v>
      </c>
      <c r="B2255" s="95">
        <v>2662.9</v>
      </c>
      <c r="C2255" s="95">
        <v>0.30435208413375214</v>
      </c>
      <c r="D2255" s="95">
        <v>0.10563552361009254</v>
      </c>
      <c r="E2255" s="95">
        <v>9.9835617343609471</v>
      </c>
      <c r="F2255" s="95">
        <v>13.922805096129999</v>
      </c>
    </row>
    <row r="2256" spans="1:6">
      <c r="A2256" s="96">
        <v>42629</v>
      </c>
      <c r="B2256" s="95">
        <v>2666.38</v>
      </c>
      <c r="C2256" s="95">
        <v>0.13068459198617433</v>
      </c>
      <c r="D2256" s="95">
        <v>0.23645816494930472</v>
      </c>
      <c r="E2256" s="95">
        <v>10.127293303265361</v>
      </c>
      <c r="F2256" s="95">
        <v>14.037046065940451</v>
      </c>
    </row>
    <row r="2257" spans="1:6">
      <c r="A2257" s="96">
        <v>42632</v>
      </c>
      <c r="B2257" s="95">
        <v>2667.08</v>
      </c>
      <c r="C2257" s="95">
        <v>2.6252822178385316E-2</v>
      </c>
      <c r="D2257" s="95">
        <v>0.26277306406925494</v>
      </c>
      <c r="E2257" s="95">
        <v>10.15620482574613</v>
      </c>
      <c r="F2257" s="95">
        <v>14.226244266374287</v>
      </c>
    </row>
    <row r="2258" spans="1:6">
      <c r="A2258" s="96">
        <v>42633</v>
      </c>
      <c r="B2258" s="95">
        <v>2671.4</v>
      </c>
      <c r="C2258" s="95">
        <v>0.16197489389144781</v>
      </c>
      <c r="D2258" s="95">
        <v>0.42517358435241182</v>
      </c>
      <c r="E2258" s="95">
        <v>10.334630221627483</v>
      </c>
      <c r="F2258" s="95">
        <v>14.411262104320954</v>
      </c>
    </row>
    <row r="2259" spans="1:6">
      <c r="A2259" s="96">
        <v>42634</v>
      </c>
      <c r="B2259" s="95">
        <v>2681.92</v>
      </c>
      <c r="C2259" s="95">
        <v>0.39380100321928513</v>
      </c>
      <c r="D2259" s="95">
        <v>0.82064892541229284</v>
      </c>
      <c r="E2259" s="95">
        <v>10.769129102338537</v>
      </c>
      <c r="F2259" s="95">
        <v>14.826898211181616</v>
      </c>
    </row>
    <row r="2260" spans="1:6">
      <c r="A2260" s="96">
        <v>42635</v>
      </c>
      <c r="B2260" s="95">
        <v>2692.42</v>
      </c>
      <c r="C2260" s="95">
        <v>0.39151055959909531</v>
      </c>
      <c r="D2260" s="95">
        <v>1.2153724122116127</v>
      </c>
      <c r="E2260" s="95">
        <v>11.202801939550145</v>
      </c>
      <c r="F2260" s="95">
        <v>15.175859620304077</v>
      </c>
    </row>
    <row r="2261" spans="1:6">
      <c r="A2261" s="96">
        <v>42636</v>
      </c>
      <c r="B2261" s="95">
        <v>2692.85</v>
      </c>
      <c r="C2261" s="95">
        <v>1.5970762362482738E-2</v>
      </c>
      <c r="D2261" s="95">
        <v>1.2315372788138657</v>
      </c>
      <c r="E2261" s="95">
        <v>11.220561874788327</v>
      </c>
      <c r="F2261" s="95">
        <v>15.362536146513861</v>
      </c>
    </row>
    <row r="2262" spans="1:6">
      <c r="A2262" s="96">
        <v>42639</v>
      </c>
      <c r="B2262" s="95">
        <v>2688.23</v>
      </c>
      <c r="C2262" s="95">
        <v>-0.17156544181814448</v>
      </c>
      <c r="D2262" s="95">
        <v>1.0578589446221587</v>
      </c>
      <c r="E2262" s="95">
        <v>11.029745826415226</v>
      </c>
      <c r="F2262" s="95">
        <v>14.981864531471878</v>
      </c>
    </row>
    <row r="2263" spans="1:6">
      <c r="A2263" s="96">
        <v>42640</v>
      </c>
      <c r="B2263" s="95">
        <v>2695.87</v>
      </c>
      <c r="C2263" s="95">
        <v>0.28420187260762564</v>
      </c>
      <c r="D2263" s="95">
        <v>1.3450672721599499</v>
      </c>
      <c r="E2263" s="95">
        <v>11.345294443205379</v>
      </c>
      <c r="F2263" s="95">
        <v>15.308645143629484</v>
      </c>
    </row>
    <row r="2264" spans="1:6">
      <c r="A2264" s="96">
        <v>42641</v>
      </c>
      <c r="B2264" s="95">
        <v>2699.79</v>
      </c>
      <c r="C2264" s="95">
        <v>0.14540760496610794</v>
      </c>
      <c r="D2264" s="95">
        <v>1.4924307072317067</v>
      </c>
      <c r="E2264" s="95">
        <v>11.507198969097709</v>
      </c>
      <c r="F2264" s="95">
        <v>16.00474367402709</v>
      </c>
    </row>
    <row r="2265" spans="1:6">
      <c r="A2265" s="96">
        <v>42642</v>
      </c>
      <c r="B2265" s="95">
        <v>2693.9</v>
      </c>
      <c r="C2265" s="95">
        <v>-0.21816511654609849</v>
      </c>
      <c r="D2265" s="95">
        <v>1.2710096274938021</v>
      </c>
      <c r="E2265" s="95">
        <v>11.263929158509489</v>
      </c>
      <c r="F2265" s="95">
        <v>15.507970946137162</v>
      </c>
    </row>
    <row r="2266" spans="1:6">
      <c r="A2266" s="96">
        <v>42643</v>
      </c>
      <c r="B2266" s="95">
        <v>2697.06</v>
      </c>
      <c r="C2266" s="95">
        <v>0.11730205278592809</v>
      </c>
      <c r="D2266" s="95">
        <v>1.3898026006638808</v>
      </c>
      <c r="E2266" s="95">
        <v>11.39444403142269</v>
      </c>
      <c r="F2266" s="95">
        <v>15.392119111795655</v>
      </c>
    </row>
    <row r="2267" spans="1:6">
      <c r="A2267" s="96">
        <v>42646</v>
      </c>
      <c r="B2267" s="95">
        <v>2711.14</v>
      </c>
      <c r="C2267" s="95">
        <v>0.52204993585607262</v>
      </c>
      <c r="D2267" s="95">
        <v>0.52204993585607262</v>
      </c>
      <c r="E2267" s="95">
        <v>11.975978655035968</v>
      </c>
      <c r="F2267" s="95">
        <v>15.490521831735894</v>
      </c>
    </row>
    <row r="2268" spans="1:6">
      <c r="A2268" s="96">
        <v>42647</v>
      </c>
      <c r="B2268" s="95">
        <v>2707.02</v>
      </c>
      <c r="C2268" s="95">
        <v>-0.15196559380924457</v>
      </c>
      <c r="D2268" s="95">
        <v>0.36929100576184037</v>
      </c>
      <c r="E2268" s="95">
        <v>11.805813694149148</v>
      </c>
      <c r="F2268" s="95">
        <v>15.315015974440893</v>
      </c>
    </row>
    <row r="2269" spans="1:6">
      <c r="A2269" s="96">
        <v>42648</v>
      </c>
      <c r="B2269" s="95">
        <v>2718.12</v>
      </c>
      <c r="C2269" s="95">
        <v>0.41004499412637951</v>
      </c>
      <c r="D2269" s="95">
        <v>0.7808502591710953</v>
      </c>
      <c r="E2269" s="95">
        <v>12.264267836344267</v>
      </c>
      <c r="F2269" s="95">
        <v>15.816967842823114</v>
      </c>
    </row>
    <row r="2270" spans="1:6">
      <c r="A2270" s="96">
        <v>42649</v>
      </c>
      <c r="B2270" s="95">
        <v>2721.26</v>
      </c>
      <c r="C2270" s="95">
        <v>0.11552102188279179</v>
      </c>
      <c r="D2270" s="95">
        <v>0.89727332725264564</v>
      </c>
      <c r="E2270" s="95">
        <v>12.393956665758044</v>
      </c>
      <c r="F2270" s="95">
        <v>16.030358589519466</v>
      </c>
    </row>
    <row r="2271" spans="1:6">
      <c r="A2271" s="96">
        <v>42650</v>
      </c>
      <c r="B2271" s="95">
        <v>2725.02</v>
      </c>
      <c r="C2271" s="95">
        <v>0.13817128830027059</v>
      </c>
      <c r="D2271" s="95">
        <v>1.0366843896687516</v>
      </c>
      <c r="E2271" s="95">
        <v>12.549252843654756</v>
      </c>
      <c r="F2271" s="95">
        <v>16.319631194775262</v>
      </c>
    </row>
    <row r="2272" spans="1:6">
      <c r="A2272" s="96">
        <v>42653</v>
      </c>
      <c r="B2272" s="95">
        <v>2728.65</v>
      </c>
      <c r="C2272" s="95">
        <v>0.13321003148600852</v>
      </c>
      <c r="D2272" s="95">
        <v>1.171275388756654</v>
      </c>
      <c r="E2272" s="95">
        <v>12.699179738805055</v>
      </c>
      <c r="F2272" s="95">
        <v>17.050163436542888</v>
      </c>
    </row>
    <row r="2273" spans="1:6">
      <c r="A2273" s="96">
        <v>42654</v>
      </c>
      <c r="B2273" s="95">
        <v>2728.22</v>
      </c>
      <c r="C2273" s="95">
        <v>-1.5758708518875952E-2</v>
      </c>
      <c r="D2273" s="95">
        <v>1.1553321023633156</v>
      </c>
      <c r="E2273" s="95">
        <v>12.68141980356685</v>
      </c>
      <c r="F2273" s="95">
        <v>17.031717842466044</v>
      </c>
    </row>
    <row r="2274" spans="1:6">
      <c r="A2274" s="96">
        <v>42656</v>
      </c>
      <c r="B2274" s="95">
        <v>2731.73</v>
      </c>
      <c r="C2274" s="95">
        <v>0.12865531372103778</v>
      </c>
      <c r="D2274" s="95">
        <v>1.2854738122251685</v>
      </c>
      <c r="E2274" s="95">
        <v>12.82639043772047</v>
      </c>
      <c r="F2274" s="95">
        <v>16.954014376661686</v>
      </c>
    </row>
    <row r="2275" spans="1:6">
      <c r="A2275" s="96">
        <v>42657</v>
      </c>
      <c r="B2275" s="95">
        <v>2733</v>
      </c>
      <c r="C2275" s="95">
        <v>4.6490685389843911E-2</v>
      </c>
      <c r="D2275" s="95">
        <v>1.3325621232008311</v>
      </c>
      <c r="E2275" s="95">
        <v>12.878844199935568</v>
      </c>
      <c r="F2275" s="95">
        <v>17.191017499324634</v>
      </c>
    </row>
    <row r="2276" spans="1:6">
      <c r="A2276" s="96">
        <v>42660</v>
      </c>
      <c r="B2276" s="95">
        <v>2736.75</v>
      </c>
      <c r="C2276" s="95">
        <v>0.13721185510429112</v>
      </c>
      <c r="D2276" s="95">
        <v>1.4716024115147608</v>
      </c>
      <c r="E2276" s="95">
        <v>13.033727356082569</v>
      </c>
      <c r="F2276" s="95">
        <v>16.964625332826166</v>
      </c>
    </row>
    <row r="2277" spans="1:6">
      <c r="A2277" s="96">
        <v>42661</v>
      </c>
      <c r="B2277" s="95">
        <v>2741.42</v>
      </c>
      <c r="C2277" s="95">
        <v>0.17064035808898037</v>
      </c>
      <c r="D2277" s="95">
        <v>1.6447539172284031</v>
      </c>
      <c r="E2277" s="95">
        <v>13.226608513204319</v>
      </c>
      <c r="F2277" s="95">
        <v>17.164214188331538</v>
      </c>
    </row>
    <row r="2278" spans="1:6">
      <c r="A2278" s="96">
        <v>42662</v>
      </c>
      <c r="B2278" s="95">
        <v>2748.34</v>
      </c>
      <c r="C2278" s="95">
        <v>0.25242392628637145</v>
      </c>
      <c r="D2278" s="95">
        <v>1.90132959593039</v>
      </c>
      <c r="E2278" s="95">
        <v>13.512419564014255</v>
      </c>
      <c r="F2278" s="95">
        <v>17.195002345315768</v>
      </c>
    </row>
    <row r="2279" spans="1:6">
      <c r="A2279" s="96">
        <v>42663</v>
      </c>
      <c r="B2279" s="95">
        <v>2752.1</v>
      </c>
      <c r="C2279" s="95">
        <v>0.13680985613133689</v>
      </c>
      <c r="D2279" s="95">
        <v>2.040740658346496</v>
      </c>
      <c r="E2279" s="95">
        <v>13.667715741910968</v>
      </c>
      <c r="F2279" s="95">
        <v>17.36884976736053</v>
      </c>
    </row>
    <row r="2280" spans="1:6">
      <c r="A2280" s="96">
        <v>42664</v>
      </c>
      <c r="B2280" s="95">
        <v>2748.43</v>
      </c>
      <c r="C2280" s="95">
        <v>-0.13335271247411074</v>
      </c>
      <c r="D2280" s="95">
        <v>1.9046665628499104</v>
      </c>
      <c r="E2280" s="95">
        <v>13.516136759761777</v>
      </c>
      <c r="F2280" s="95">
        <v>17.041626743319483</v>
      </c>
    </row>
    <row r="2281" spans="1:6">
      <c r="A2281" s="96">
        <v>42667</v>
      </c>
      <c r="B2281" s="95">
        <v>2756.41</v>
      </c>
      <c r="C2281" s="95">
        <v>0.29034758025490159</v>
      </c>
      <c r="D2281" s="95">
        <v>2.2005442963819899</v>
      </c>
      <c r="E2281" s="95">
        <v>13.845728116042588</v>
      </c>
      <c r="F2281" s="95">
        <v>16.783178266985253</v>
      </c>
    </row>
    <row r="2282" spans="1:6">
      <c r="A2282" s="96">
        <v>42668</v>
      </c>
      <c r="B2282" s="95">
        <v>2750.98</v>
      </c>
      <c r="C2282" s="95">
        <v>-0.19699536716235588</v>
      </c>
      <c r="D2282" s="95">
        <v>1.9992139589034119</v>
      </c>
      <c r="E2282" s="95">
        <v>13.621457305941732</v>
      </c>
      <c r="F2282" s="95">
        <v>16.553120816174349</v>
      </c>
    </row>
    <row r="2283" spans="1:6">
      <c r="A2283" s="96">
        <v>42669</v>
      </c>
      <c r="B2283" s="95">
        <v>2746.48</v>
      </c>
      <c r="C2283" s="95">
        <v>-0.16357807036038174</v>
      </c>
      <c r="D2283" s="95">
        <v>1.8323656129266785</v>
      </c>
      <c r="E2283" s="95">
        <v>13.435597518565334</v>
      </c>
      <c r="F2283" s="95">
        <v>16.279699910244027</v>
      </c>
    </row>
    <row r="2284" spans="1:6">
      <c r="A2284" s="96">
        <v>42670</v>
      </c>
      <c r="B2284" s="95">
        <v>2747.13</v>
      </c>
      <c r="C2284" s="95">
        <v>2.3666656957277432E-2</v>
      </c>
      <c r="D2284" s="95">
        <v>1.8564659295677632</v>
      </c>
      <c r="E2284" s="95">
        <v>13.462443932297496</v>
      </c>
      <c r="F2284" s="95">
        <v>16.027706797879748</v>
      </c>
    </row>
    <row r="2285" spans="1:6">
      <c r="A2285" s="96">
        <v>42671</v>
      </c>
      <c r="B2285" s="95">
        <v>2745.4</v>
      </c>
      <c r="C2285" s="95">
        <v>-6.2974813714677946E-2</v>
      </c>
      <c r="D2285" s="95">
        <v>1.7923220098922554</v>
      </c>
      <c r="E2285" s="95">
        <v>13.390991169595011</v>
      </c>
      <c r="F2285" s="95">
        <v>16.060520230480812</v>
      </c>
    </row>
    <row r="2286" spans="1:6">
      <c r="A2286" s="96">
        <v>42674</v>
      </c>
      <c r="B2286" s="95">
        <v>2749.23</v>
      </c>
      <c r="C2286" s="95">
        <v>0.13950608290229649</v>
      </c>
      <c r="D2286" s="95">
        <v>1.9343284910235514</v>
      </c>
      <c r="E2286" s="95">
        <v>13.549178499739799</v>
      </c>
      <c r="F2286" s="95">
        <v>16.578254398351344</v>
      </c>
    </row>
    <row r="2287" spans="1:6">
      <c r="A2287" s="96">
        <v>42675</v>
      </c>
      <c r="B2287" s="95">
        <v>2736.35</v>
      </c>
      <c r="C2287" s="95">
        <v>-0.46849481491181288</v>
      </c>
      <c r="D2287" s="95">
        <v>-0.46849481491181288</v>
      </c>
      <c r="E2287" s="95">
        <v>13.017206486093569</v>
      </c>
      <c r="F2287" s="95">
        <v>16.032091321180353</v>
      </c>
    </row>
    <row r="2288" spans="1:6">
      <c r="A2288" s="96">
        <v>42677</v>
      </c>
      <c r="B2288" s="95">
        <v>2732.99</v>
      </c>
      <c r="C2288" s="95">
        <v>-0.12279130959125251</v>
      </c>
      <c r="D2288" s="95">
        <v>-0.59071085358446407</v>
      </c>
      <c r="E2288" s="95">
        <v>12.878431178185835</v>
      </c>
      <c r="F2288" s="95">
        <v>16.322196211959984</v>
      </c>
    </row>
    <row r="2289" spans="1:6">
      <c r="A2289" s="96">
        <v>42678</v>
      </c>
      <c r="B2289" s="95">
        <v>2739.53</v>
      </c>
      <c r="C2289" s="95">
        <v>0.23929835089042673</v>
      </c>
      <c r="D2289" s="95">
        <v>-0.35282606402519123</v>
      </c>
      <c r="E2289" s="95">
        <v>13.148547402506239</v>
      </c>
      <c r="F2289" s="95">
        <v>16.014923603347221</v>
      </c>
    </row>
    <row r="2290" spans="1:6">
      <c r="A2290" s="96">
        <v>42681</v>
      </c>
      <c r="B2290" s="95">
        <v>2751.43</v>
      </c>
      <c r="C2290" s="95">
        <v>0.43438107996625064</v>
      </c>
      <c r="D2290" s="95">
        <v>8.0022406273760893E-2</v>
      </c>
      <c r="E2290" s="95">
        <v>13.640043284679383</v>
      </c>
      <c r="F2290" s="95">
        <v>16.39613342640185</v>
      </c>
    </row>
    <row r="2291" spans="1:6">
      <c r="A2291" s="96">
        <v>42682</v>
      </c>
      <c r="B2291" s="95">
        <v>2757.24</v>
      </c>
      <c r="C2291" s="95">
        <v>0.21116292255298763</v>
      </c>
      <c r="D2291" s="95">
        <v>0.29135430647853067</v>
      </c>
      <c r="E2291" s="95">
        <v>13.880008921269793</v>
      </c>
      <c r="F2291" s="95">
        <v>16.64191890348372</v>
      </c>
    </row>
    <row r="2292" spans="1:6">
      <c r="A2292" s="96">
        <v>42683</v>
      </c>
      <c r="B2292" s="95">
        <v>2746.46</v>
      </c>
      <c r="C2292" s="95">
        <v>-0.39097068082574182</v>
      </c>
      <c r="D2292" s="95">
        <v>-0.10075548426287106</v>
      </c>
      <c r="E2292" s="95">
        <v>13.434771475065887</v>
      </c>
      <c r="F2292" s="95">
        <v>16.159347654151812</v>
      </c>
    </row>
    <row r="2293" spans="1:6">
      <c r="A2293" s="96">
        <v>42684</v>
      </c>
      <c r="B2293" s="95">
        <v>2714.24</v>
      </c>
      <c r="C2293" s="95">
        <v>-1.1731465231607285</v>
      </c>
      <c r="D2293" s="95">
        <v>-1.2727199979630788</v>
      </c>
      <c r="E2293" s="95">
        <v>12.10401539745083</v>
      </c>
      <c r="F2293" s="95">
        <v>14.602263131227811</v>
      </c>
    </row>
    <row r="2294" spans="1:6">
      <c r="A2294" s="96">
        <v>42685</v>
      </c>
      <c r="B2294" s="95">
        <v>2708.08</v>
      </c>
      <c r="C2294" s="95">
        <v>-0.22695119075689663</v>
      </c>
      <c r="D2294" s="95">
        <v>-1.4967827355295893</v>
      </c>
      <c r="E2294" s="95">
        <v>11.849593999620023</v>
      </c>
      <c r="F2294" s="95">
        <v>14.28378509543764</v>
      </c>
    </row>
    <row r="2295" spans="1:6">
      <c r="A2295" s="96">
        <v>42688</v>
      </c>
      <c r="B2295" s="95">
        <v>2685.74</v>
      </c>
      <c r="C2295" s="95">
        <v>-0.82493870195858854</v>
      </c>
      <c r="D2295" s="95">
        <v>-2.309373897418554</v>
      </c>
      <c r="E2295" s="95">
        <v>10.926903410733612</v>
      </c>
      <c r="F2295" s="95">
        <v>13.046662569766543</v>
      </c>
    </row>
    <row r="2296" spans="1:6">
      <c r="A2296" s="96">
        <v>42690</v>
      </c>
      <c r="B2296" s="95">
        <v>2704.67</v>
      </c>
      <c r="C2296" s="95">
        <v>0.70483367712437239</v>
      </c>
      <c r="D2296" s="95">
        <v>-1.6208174652539098</v>
      </c>
      <c r="E2296" s="95">
        <v>11.708753582963682</v>
      </c>
      <c r="F2296" s="95">
        <v>13.631570323626917</v>
      </c>
    </row>
    <row r="2297" spans="1:6">
      <c r="A2297" s="96">
        <v>42691</v>
      </c>
      <c r="B2297" s="95">
        <v>2705.71</v>
      </c>
      <c r="C2297" s="95">
        <v>3.8452010781342416E-2</v>
      </c>
      <c r="D2297" s="95">
        <v>-1.5829886913790392</v>
      </c>
      <c r="E2297" s="95">
        <v>11.751707844935133</v>
      </c>
      <c r="F2297" s="95">
        <v>13.641842824802296</v>
      </c>
    </row>
    <row r="2298" spans="1:6">
      <c r="A2298" s="96">
        <v>42692</v>
      </c>
      <c r="B2298" s="95">
        <v>2711.68</v>
      </c>
      <c r="C2298" s="95">
        <v>0.22064448887721966</v>
      </c>
      <c r="D2298" s="95">
        <v>-1.3658369798088987</v>
      </c>
      <c r="E2298" s="95">
        <v>11.99828182952114</v>
      </c>
      <c r="F2298" s="95">
        <v>13.741149625851467</v>
      </c>
    </row>
    <row r="2299" spans="1:6">
      <c r="A2299" s="96">
        <v>42695</v>
      </c>
      <c r="B2299" s="95">
        <v>2729.03</v>
      </c>
      <c r="C2299" s="95">
        <v>0.63982475808357364</v>
      </c>
      <c r="D2299" s="95">
        <v>-0.73475118487721369</v>
      </c>
      <c r="E2299" s="95">
        <v>12.714874565294632</v>
      </c>
      <c r="F2299" s="95">
        <v>14.323596315209608</v>
      </c>
    </row>
    <row r="2300" spans="1:6">
      <c r="A2300" s="96">
        <v>42696</v>
      </c>
      <c r="B2300" s="95">
        <v>2730.82</v>
      </c>
      <c r="C2300" s="95">
        <v>6.5591070820025799E-2</v>
      </c>
      <c r="D2300" s="95">
        <v>-0.66964204522720339</v>
      </c>
      <c r="E2300" s="95">
        <v>12.788805458495457</v>
      </c>
      <c r="F2300" s="95">
        <v>14.398582386232729</v>
      </c>
    </row>
    <row r="2301" spans="1:6">
      <c r="A2301" s="96">
        <v>42697</v>
      </c>
      <c r="B2301" s="95">
        <v>2736.95</v>
      </c>
      <c r="C2301" s="95">
        <v>0.22447469990698465</v>
      </c>
      <c r="D2301" s="95">
        <v>-0.44667052229170334</v>
      </c>
      <c r="E2301" s="95">
        <v>13.04198779107708</v>
      </c>
      <c r="F2301" s="95">
        <v>14.608327156849189</v>
      </c>
    </row>
    <row r="2302" spans="1:6">
      <c r="A2302" s="96">
        <v>42698</v>
      </c>
      <c r="B2302" s="95">
        <v>2736.5</v>
      </c>
      <c r="C2302" s="95">
        <v>-1.6441659511490236E-2</v>
      </c>
      <c r="D2302" s="95">
        <v>-0.46303874175678272</v>
      </c>
      <c r="E2302" s="95">
        <v>13.023401812339452</v>
      </c>
      <c r="F2302" s="95">
        <v>14.957255981012008</v>
      </c>
    </row>
    <row r="2303" spans="1:6">
      <c r="A2303" s="96">
        <v>42699</v>
      </c>
      <c r="B2303" s="95">
        <v>2728.44</v>
      </c>
      <c r="C2303" s="95">
        <v>-0.2945368171021312</v>
      </c>
      <c r="D2303" s="95">
        <v>-0.75621173928699381</v>
      </c>
      <c r="E2303" s="95">
        <v>12.690506282060831</v>
      </c>
      <c r="F2303" s="95">
        <v>14.478238796326215</v>
      </c>
    </row>
    <row r="2304" spans="1:6">
      <c r="A2304" s="96">
        <v>42702</v>
      </c>
      <c r="B2304" s="95">
        <v>2729.96</v>
      </c>
      <c r="C2304" s="95">
        <v>5.5709489671751378E-2</v>
      </c>
      <c r="D2304" s="95">
        <v>-0.70092353131604446</v>
      </c>
      <c r="E2304" s="95">
        <v>12.75328558801907</v>
      </c>
      <c r="F2304" s="95">
        <v>14.567490893219848</v>
      </c>
    </row>
    <row r="2305" spans="1:6">
      <c r="A2305" s="96">
        <v>42703</v>
      </c>
      <c r="B2305" s="95">
        <v>2732.13</v>
      </c>
      <c r="C2305" s="95">
        <v>7.9488344151568135E-2</v>
      </c>
      <c r="D2305" s="95">
        <v>-0.62199233967328293</v>
      </c>
      <c r="E2305" s="95">
        <v>12.842911307709471</v>
      </c>
      <c r="F2305" s="95">
        <v>14.658558694666857</v>
      </c>
    </row>
    <row r="2306" spans="1:6">
      <c r="A2306" s="96">
        <v>42704</v>
      </c>
      <c r="B2306" s="95">
        <v>2742.67</v>
      </c>
      <c r="C2306" s="95">
        <v>0.38577959321115518</v>
      </c>
      <c r="D2306" s="95">
        <v>-0.23861226597993168</v>
      </c>
      <c r="E2306" s="95">
        <v>13.278236231919994</v>
      </c>
      <c r="F2306" s="95">
        <v>14.604060722806977</v>
      </c>
    </row>
    <row r="2307" spans="1:6">
      <c r="A2307" s="96">
        <v>42705</v>
      </c>
      <c r="B2307" s="95">
        <v>2720.1</v>
      </c>
      <c r="C2307" s="95">
        <v>-0.82292073052901982</v>
      </c>
      <c r="D2307" s="95">
        <v>-0.82292073052901982</v>
      </c>
      <c r="E2307" s="95">
        <v>12.346046142789891</v>
      </c>
      <c r="F2307" s="95">
        <v>13.657160764650577</v>
      </c>
    </row>
    <row r="2308" spans="1:6">
      <c r="A2308" s="96">
        <v>42706</v>
      </c>
      <c r="B2308" s="95">
        <v>2714.26</v>
      </c>
      <c r="C2308" s="95">
        <v>-0.21469798904450998</v>
      </c>
      <c r="D2308" s="95">
        <v>-1.0358519253136467</v>
      </c>
      <c r="E2308" s="95">
        <v>12.104841440950299</v>
      </c>
      <c r="F2308" s="95">
        <v>13.371454348761347</v>
      </c>
    </row>
    <row r="2309" spans="1:6">
      <c r="A2309" s="96">
        <v>42709</v>
      </c>
      <c r="B2309" s="95">
        <v>2730.95</v>
      </c>
      <c r="C2309" s="95">
        <v>0.61490056221584766</v>
      </c>
      <c r="D2309" s="95">
        <v>-0.42732082241029312</v>
      </c>
      <c r="E2309" s="95">
        <v>12.794174741241871</v>
      </c>
      <c r="F2309" s="95">
        <v>14.586436510567236</v>
      </c>
    </row>
    <row r="2310" spans="1:6">
      <c r="A2310" s="96">
        <v>42710</v>
      </c>
      <c r="B2310" s="95">
        <v>2730.11</v>
      </c>
      <c r="C2310" s="95">
        <v>-3.0758527252405798E-2</v>
      </c>
      <c r="D2310" s="95">
        <v>-0.45794791207107721</v>
      </c>
      <c r="E2310" s="95">
        <v>12.759480914264953</v>
      </c>
      <c r="F2310" s="95">
        <v>14.551191410265574</v>
      </c>
    </row>
    <row r="2311" spans="1:6">
      <c r="A2311" s="96">
        <v>42711</v>
      </c>
      <c r="B2311" s="95">
        <v>2734.55</v>
      </c>
      <c r="C2311" s="95">
        <v>0.16263080974758815</v>
      </c>
      <c r="D2311" s="95">
        <v>-0.29606186672110901</v>
      </c>
      <c r="E2311" s="95">
        <v>12.94286257114301</v>
      </c>
      <c r="F2311" s="95">
        <v>14.471877564005965</v>
      </c>
    </row>
    <row r="2312" spans="1:6">
      <c r="A2312" s="96">
        <v>42712</v>
      </c>
      <c r="B2312" s="95">
        <v>2750.45</v>
      </c>
      <c r="C2312" s="95">
        <v>0.581448501581594</v>
      </c>
      <c r="D2312" s="95">
        <v>0.28366518757267922</v>
      </c>
      <c r="E2312" s="95">
        <v>13.599567153206294</v>
      </c>
      <c r="F2312" s="95">
        <v>14.971429049153739</v>
      </c>
    </row>
    <row r="2313" spans="1:6">
      <c r="A2313" s="96">
        <v>42713</v>
      </c>
      <c r="B2313" s="95">
        <v>2754.31</v>
      </c>
      <c r="C2313" s="95">
        <v>0.14034067152648433</v>
      </c>
      <c r="D2313" s="95">
        <v>0.42440395672829201</v>
      </c>
      <c r="E2313" s="95">
        <v>13.758993548600284</v>
      </c>
      <c r="F2313" s="95">
        <v>15.488085604189639</v>
      </c>
    </row>
    <row r="2314" spans="1:6">
      <c r="A2314" s="96">
        <v>42716</v>
      </c>
      <c r="B2314" s="95">
        <v>2754.7</v>
      </c>
      <c r="C2314" s="95">
        <v>1.4159626185872298E-2</v>
      </c>
      <c r="D2314" s="95">
        <v>0.43862367692795168</v>
      </c>
      <c r="E2314" s="95">
        <v>13.775101396839551</v>
      </c>
      <c r="F2314" s="95">
        <v>14.970784641068446</v>
      </c>
    </row>
    <row r="2315" spans="1:6">
      <c r="A2315" s="96">
        <v>42717</v>
      </c>
      <c r="B2315" s="95">
        <v>2752.11</v>
      </c>
      <c r="C2315" s="95">
        <v>-9.4021127527488257E-2</v>
      </c>
      <c r="D2315" s="95">
        <v>0.34419015047379986</v>
      </c>
      <c r="E2315" s="95">
        <v>13.668128763660704</v>
      </c>
      <c r="F2315" s="95">
        <v>14.862687813021713</v>
      </c>
    </row>
    <row r="2316" spans="1:6">
      <c r="A2316" s="96">
        <v>42718</v>
      </c>
      <c r="B2316" s="95">
        <v>2756.76</v>
      </c>
      <c r="C2316" s="95">
        <v>0.16896126971668313</v>
      </c>
      <c r="D2316" s="95">
        <v>0.51373296823897796</v>
      </c>
      <c r="E2316" s="95">
        <v>13.860183877283006</v>
      </c>
      <c r="F2316" s="95">
        <v>15.170201032736763</v>
      </c>
    </row>
    <row r="2317" spans="1:6">
      <c r="A2317" s="96">
        <v>42719</v>
      </c>
      <c r="B2317" s="95">
        <v>2761.55</v>
      </c>
      <c r="C2317" s="95">
        <v>0.17375469754348227</v>
      </c>
      <c r="D2317" s="95">
        <v>0.68838030094762193</v>
      </c>
      <c r="E2317" s="95">
        <v>14.058021295401435</v>
      </c>
      <c r="F2317" s="95">
        <v>15.235996878690393</v>
      </c>
    </row>
    <row r="2318" spans="1:6">
      <c r="A2318" s="96">
        <v>42720</v>
      </c>
      <c r="B2318" s="95">
        <v>2770.07</v>
      </c>
      <c r="C2318" s="95">
        <v>0.30852238778946717</v>
      </c>
      <c r="D2318" s="95">
        <v>0.99902649607863658</v>
      </c>
      <c r="E2318" s="95">
        <v>14.409915826167419</v>
      </c>
      <c r="F2318" s="95">
        <v>15.370550849222431</v>
      </c>
    </row>
    <row r="2319" spans="1:6">
      <c r="A2319" s="96">
        <v>42723</v>
      </c>
      <c r="B2319" s="95">
        <v>2774.67</v>
      </c>
      <c r="C2319" s="95">
        <v>0.16606078546750336</v>
      </c>
      <c r="D2319" s="95">
        <v>1.1667462727925626</v>
      </c>
      <c r="E2319" s="95">
        <v>14.59990583104107</v>
      </c>
      <c r="F2319" s="95">
        <v>15.333967918795244</v>
      </c>
    </row>
    <row r="2320" spans="1:6">
      <c r="A2320" s="96">
        <v>42724</v>
      </c>
      <c r="B2320" s="95">
        <v>2776.87</v>
      </c>
      <c r="C2320" s="95">
        <v>7.9288708206726177E-2</v>
      </c>
      <c r="D2320" s="95">
        <v>1.2469600790470547</v>
      </c>
      <c r="E2320" s="95">
        <v>14.690770615980631</v>
      </c>
      <c r="F2320" s="95">
        <v>15.42541473208161</v>
      </c>
    </row>
    <row r="2321" spans="1:6">
      <c r="A2321" s="96">
        <v>42725</v>
      </c>
      <c r="B2321" s="95">
        <v>2786.44</v>
      </c>
      <c r="C2321" s="95">
        <v>0.34463262594215394</v>
      </c>
      <c r="D2321" s="95">
        <v>1.5958901362540967</v>
      </c>
      <c r="E2321" s="95">
        <v>15.0860324304678</v>
      </c>
      <c r="F2321" s="95">
        <v>15.419250348978331</v>
      </c>
    </row>
    <row r="2322" spans="1:6">
      <c r="A2322" s="96">
        <v>42726</v>
      </c>
      <c r="B2322" s="95">
        <v>2793.89</v>
      </c>
      <c r="C2322" s="95">
        <v>0.26736624510126372</v>
      </c>
      <c r="D2322" s="95">
        <v>1.8675232528885921</v>
      </c>
      <c r="E2322" s="95">
        <v>15.393733634013174</v>
      </c>
      <c r="F2322" s="95">
        <v>15.806991801172199</v>
      </c>
    </row>
    <row r="2323" spans="1:6">
      <c r="A2323" s="96">
        <v>42727</v>
      </c>
      <c r="B2323" s="95">
        <v>2794.78</v>
      </c>
      <c r="C2323" s="95">
        <v>3.1855226941668313E-2</v>
      </c>
      <c r="D2323" s="95">
        <v>1.8999733836006616</v>
      </c>
      <c r="E2323" s="95">
        <v>15.430492569738741</v>
      </c>
      <c r="F2323" s="95">
        <v>15.797804019059459</v>
      </c>
    </row>
    <row r="2324" spans="1:6">
      <c r="A2324" s="96">
        <v>42730</v>
      </c>
      <c r="B2324" s="95">
        <v>2797.84</v>
      </c>
      <c r="C2324" s="95">
        <v>0.10948983462024664</v>
      </c>
      <c r="D2324" s="95">
        <v>2.0115434959364409</v>
      </c>
      <c r="E2324" s="95">
        <v>15.556877225154686</v>
      </c>
      <c r="F2324" s="95">
        <v>15.897699311533287</v>
      </c>
    </row>
    <row r="2325" spans="1:6">
      <c r="A2325" s="96">
        <v>42731</v>
      </c>
      <c r="B2325" s="95">
        <v>2800.21</v>
      </c>
      <c r="C2325" s="95">
        <v>8.4708203471239862E-2</v>
      </c>
      <c r="D2325" s="95">
        <v>2.0979556417651368</v>
      </c>
      <c r="E2325" s="95">
        <v>15.654763379839597</v>
      </c>
      <c r="F2325" s="95">
        <v>15.99587417048458</v>
      </c>
    </row>
    <row r="2326" spans="1:6">
      <c r="A2326" s="96">
        <v>42732</v>
      </c>
      <c r="B2326" s="95">
        <v>2803.59</v>
      </c>
      <c r="C2326" s="95">
        <v>0.12070523282183832</v>
      </c>
      <c r="D2326" s="95">
        <v>2.221193216828854</v>
      </c>
      <c r="E2326" s="95">
        <v>15.794364731246757</v>
      </c>
      <c r="F2326" s="95">
        <v>16.56224144884273</v>
      </c>
    </row>
    <row r="2327" spans="1:6">
      <c r="A2327" s="96">
        <v>42733</v>
      </c>
      <c r="B2327" s="95">
        <v>2804.15</v>
      </c>
      <c r="C2327" s="95">
        <v>1.9974389978560936E-2</v>
      </c>
      <c r="D2327" s="95">
        <v>2.2416112766027174</v>
      </c>
      <c r="E2327" s="95">
        <v>15.817493949231377</v>
      </c>
      <c r="F2327" s="95">
        <v>16.256845893293193</v>
      </c>
    </row>
    <row r="2328" spans="1:6">
      <c r="A2328" s="96">
        <v>42734</v>
      </c>
      <c r="B2328" s="95">
        <v>2805.43</v>
      </c>
      <c r="C2328" s="95">
        <v>4.5646630886353456E-2</v>
      </c>
      <c r="D2328" s="95">
        <v>2.2882811275144244</v>
      </c>
      <c r="E2328" s="95">
        <v>15.870360733196209</v>
      </c>
      <c r="F2328" s="95">
        <v>15.913448030806343</v>
      </c>
    </row>
    <row r="2329" spans="1:6">
      <c r="A2329" s="96">
        <v>42737</v>
      </c>
      <c r="B2329" s="95">
        <v>2814.53</v>
      </c>
      <c r="C2329" s="95">
        <v>0.32437095204658206</v>
      </c>
      <c r="D2329" s="95">
        <v>0.32437095204658206</v>
      </c>
      <c r="E2329" s="95">
        <v>0.32437095204658206</v>
      </c>
      <c r="F2329" s="95">
        <v>16.24621052544628</v>
      </c>
    </row>
    <row r="2330" spans="1:6">
      <c r="A2330" s="96">
        <v>42738</v>
      </c>
      <c r="B2330" s="95">
        <v>2815.25</v>
      </c>
      <c r="C2330" s="95">
        <v>2.5581535815910605E-2</v>
      </c>
      <c r="D2330" s="95">
        <v>0.35003546693377352</v>
      </c>
      <c r="E2330" s="95">
        <v>0.35003546693377352</v>
      </c>
      <c r="F2330" s="95">
        <v>16.275948091426496</v>
      </c>
    </row>
    <row r="2331" spans="1:6">
      <c r="A2331" s="96">
        <v>42739</v>
      </c>
      <c r="B2331" s="95">
        <v>2808.5</v>
      </c>
      <c r="C2331" s="95">
        <v>-0.23976556256105619</v>
      </c>
      <c r="D2331" s="95">
        <v>0.10943063986625923</v>
      </c>
      <c r="E2331" s="95">
        <v>0.10943063986625923</v>
      </c>
      <c r="F2331" s="95">
        <v>15.664665134629807</v>
      </c>
    </row>
    <row r="2332" spans="1:6">
      <c r="A2332" s="96">
        <v>42740</v>
      </c>
      <c r="B2332" s="95">
        <v>2808.57</v>
      </c>
      <c r="C2332" s="95">
        <v>2.4924336834653005E-3</v>
      </c>
      <c r="D2332" s="95">
        <v>0.11192580103585037</v>
      </c>
      <c r="E2332" s="95">
        <v>0.11192580103585037</v>
      </c>
      <c r="F2332" s="95">
        <v>15.455005117959718</v>
      </c>
    </row>
    <row r="2333" spans="1:6">
      <c r="A2333" s="96">
        <v>42741</v>
      </c>
      <c r="B2333" s="95">
        <v>2814.35</v>
      </c>
      <c r="C2333" s="95">
        <v>0.205798680467284</v>
      </c>
      <c r="D2333" s="95">
        <v>0.31795482332477309</v>
      </c>
      <c r="E2333" s="95">
        <v>0.31795482332477309</v>
      </c>
      <c r="F2333" s="95">
        <v>15.527340943889589</v>
      </c>
    </row>
    <row r="2334" spans="1:6">
      <c r="A2334" s="96">
        <v>42744</v>
      </c>
      <c r="B2334" s="95">
        <v>2814.74</v>
      </c>
      <c r="C2334" s="95">
        <v>1.3857551477247654E-2</v>
      </c>
      <c r="D2334" s="95">
        <v>0.33185643555533328</v>
      </c>
      <c r="E2334" s="95">
        <v>0.33185643555533328</v>
      </c>
      <c r="F2334" s="95">
        <v>15.73480917411576</v>
      </c>
    </row>
    <row r="2335" spans="1:6">
      <c r="A2335" s="96">
        <v>42745</v>
      </c>
      <c r="B2335" s="95">
        <v>2817.49</v>
      </c>
      <c r="C2335" s="95">
        <v>9.769996518329549E-2</v>
      </c>
      <c r="D2335" s="95">
        <v>0.42988062436062346</v>
      </c>
      <c r="E2335" s="95">
        <v>0.42988062436062346</v>
      </c>
      <c r="F2335" s="95">
        <v>15.847882042383809</v>
      </c>
    </row>
    <row r="2336" spans="1:6">
      <c r="A2336" s="96">
        <v>42746</v>
      </c>
      <c r="B2336" s="95">
        <v>2815.99</v>
      </c>
      <c r="C2336" s="95">
        <v>-5.3238875736916214E-2</v>
      </c>
      <c r="D2336" s="95">
        <v>0.37641288501226722</v>
      </c>
      <c r="E2336" s="95">
        <v>0.37641288501226722</v>
      </c>
      <c r="F2336" s="95">
        <v>15.786682017228237</v>
      </c>
    </row>
    <row r="2337" spans="1:6">
      <c r="A2337" s="96">
        <v>42747</v>
      </c>
      <c r="B2337" s="95">
        <v>2836.53</v>
      </c>
      <c r="C2337" s="95">
        <v>0.72940599931108352</v>
      </c>
      <c r="D2337" s="95">
        <v>1.1085644624888369</v>
      </c>
      <c r="E2337" s="95">
        <v>1.1085644624888369</v>
      </c>
      <c r="F2337" s="95">
        <v>16.500464107640124</v>
      </c>
    </row>
    <row r="2338" spans="1:6">
      <c r="A2338" s="96">
        <v>42748</v>
      </c>
      <c r="B2338" s="95">
        <v>2836.13</v>
      </c>
      <c r="C2338" s="95">
        <v>-1.4101736981453339E-2</v>
      </c>
      <c r="D2338" s="95">
        <v>1.0943063986626145</v>
      </c>
      <c r="E2338" s="95">
        <v>1.0943063986626145</v>
      </c>
      <c r="F2338" s="95">
        <v>16.797762988831423</v>
      </c>
    </row>
    <row r="2339" spans="1:6">
      <c r="A2339" s="96">
        <v>42751</v>
      </c>
      <c r="B2339" s="95">
        <v>2840.78</v>
      </c>
      <c r="C2339" s="95">
        <v>0.16395581302690587</v>
      </c>
      <c r="D2339" s="95">
        <v>1.2600563906424389</v>
      </c>
      <c r="E2339" s="95">
        <v>1.2600563906424389</v>
      </c>
      <c r="F2339" s="95">
        <v>16.806466998898053</v>
      </c>
    </row>
    <row r="2340" spans="1:6">
      <c r="A2340" s="96">
        <v>42752</v>
      </c>
      <c r="B2340" s="95">
        <v>2835.99</v>
      </c>
      <c r="C2340" s="95">
        <v>-0.168615661895688</v>
      </c>
      <c r="D2340" s="95">
        <v>1.08931607632341</v>
      </c>
      <c r="E2340" s="95">
        <v>1.08931607632341</v>
      </c>
      <c r="F2340" s="95">
        <v>16.609513001430898</v>
      </c>
    </row>
    <row r="2341" spans="1:6">
      <c r="A2341" s="96">
        <v>42753</v>
      </c>
      <c r="B2341" s="95">
        <v>2838.81</v>
      </c>
      <c r="C2341" s="95">
        <v>9.9436175727007914E-2</v>
      </c>
      <c r="D2341" s="95">
        <v>1.1898354262982913</v>
      </c>
      <c r="E2341" s="95">
        <v>1.1898354262982913</v>
      </c>
      <c r="F2341" s="95">
        <v>16.827302956475918</v>
      </c>
    </row>
    <row r="2342" spans="1:6">
      <c r="A2342" s="96">
        <v>42754</v>
      </c>
      <c r="B2342" s="95">
        <v>2847.09</v>
      </c>
      <c r="C2342" s="95">
        <v>0.29167151024549476</v>
      </c>
      <c r="D2342" s="95">
        <v>1.4849773475011041</v>
      </c>
      <c r="E2342" s="95">
        <v>1.4849773475011041</v>
      </c>
      <c r="F2342" s="95">
        <v>17.070733652968407</v>
      </c>
    </row>
    <row r="2343" spans="1:6">
      <c r="A2343" s="96">
        <v>42755</v>
      </c>
      <c r="B2343" s="95">
        <v>2852.65</v>
      </c>
      <c r="C2343" s="95">
        <v>0.19528711772371921</v>
      </c>
      <c r="D2343" s="95">
        <v>1.6831644346855912</v>
      </c>
      <c r="E2343" s="95">
        <v>1.6831644346855912</v>
      </c>
      <c r="F2343" s="95">
        <v>17.014512728376531</v>
      </c>
    </row>
    <row r="2344" spans="1:6">
      <c r="A2344" s="96">
        <v>42758</v>
      </c>
      <c r="B2344" s="95">
        <v>2850.8</v>
      </c>
      <c r="C2344" s="95">
        <v>-6.4851979738134169E-2</v>
      </c>
      <c r="D2344" s="95">
        <v>1.6172208894893236</v>
      </c>
      <c r="E2344" s="95">
        <v>1.6172208894893236</v>
      </c>
      <c r="F2344" s="95">
        <v>16.085317088664297</v>
      </c>
    </row>
    <row r="2345" spans="1:6">
      <c r="A2345" s="96">
        <v>42759</v>
      </c>
      <c r="B2345" s="95">
        <v>2854.55</v>
      </c>
      <c r="C2345" s="95">
        <v>0.13154202329170861</v>
      </c>
      <c r="D2345" s="95">
        <v>1.7508902378601698</v>
      </c>
      <c r="E2345" s="95">
        <v>1.7508902378601698</v>
      </c>
      <c r="F2345" s="95">
        <v>16.238018063507308</v>
      </c>
    </row>
    <row r="2346" spans="1:6">
      <c r="A2346" s="96">
        <v>42760</v>
      </c>
      <c r="B2346" s="95">
        <v>2855.99</v>
      </c>
      <c r="C2346" s="95">
        <v>5.0445779544916469E-2</v>
      </c>
      <c r="D2346" s="95">
        <v>1.8022192676345528</v>
      </c>
      <c r="E2346" s="95">
        <v>1.8022192676345528</v>
      </c>
      <c r="F2346" s="95">
        <v>16.279609468515631</v>
      </c>
    </row>
    <row r="2347" spans="1:6">
      <c r="A2347" s="96">
        <v>42761</v>
      </c>
      <c r="B2347" s="95">
        <v>2857.77</v>
      </c>
      <c r="C2347" s="95">
        <v>6.232514819730639E-2</v>
      </c>
      <c r="D2347" s="95">
        <v>1.8656676516612514</v>
      </c>
      <c r="E2347" s="95">
        <v>1.8656676516612514</v>
      </c>
      <c r="F2347" s="95">
        <v>16.459240060638656</v>
      </c>
    </row>
    <row r="2348" spans="1:6">
      <c r="A2348" s="96">
        <v>42762</v>
      </c>
      <c r="B2348" s="95">
        <v>2863.51</v>
      </c>
      <c r="C2348" s="95">
        <v>0.2008559121273068</v>
      </c>
      <c r="D2348" s="95">
        <v>2.0702708675675474</v>
      </c>
      <c r="E2348" s="95">
        <v>2.0702708675675474</v>
      </c>
      <c r="F2348" s="95">
        <v>16.823600447138887</v>
      </c>
    </row>
    <row r="2349" spans="1:6">
      <c r="A2349" s="96">
        <v>42765</v>
      </c>
      <c r="B2349" s="95">
        <v>2857.42</v>
      </c>
      <c r="C2349" s="95">
        <v>-0.2126760514194137</v>
      </c>
      <c r="D2349" s="95">
        <v>1.8531918458132957</v>
      </c>
      <c r="E2349" s="95">
        <v>1.8531918458132957</v>
      </c>
      <c r="F2349" s="95">
        <v>16.379528033690917</v>
      </c>
    </row>
    <row r="2350" spans="1:6">
      <c r="A2350" s="96">
        <v>42766</v>
      </c>
      <c r="B2350" s="95">
        <v>2857.34</v>
      </c>
      <c r="C2350" s="95">
        <v>-2.799728426339243E-3</v>
      </c>
      <c r="D2350" s="95">
        <v>1.8503402330480645</v>
      </c>
      <c r="E2350" s="95">
        <v>1.8503402330480645</v>
      </c>
      <c r="F2350" s="95">
        <v>16.376269722962135</v>
      </c>
    </row>
    <row r="2351" spans="1:6">
      <c r="A2351" s="96">
        <v>42767</v>
      </c>
      <c r="B2351" s="95">
        <v>2861.68</v>
      </c>
      <c r="C2351" s="95">
        <v>0.15188951962312736</v>
      </c>
      <c r="D2351" s="95">
        <v>0.15188951962312736</v>
      </c>
      <c r="E2351" s="95">
        <v>2.0050402255625599</v>
      </c>
      <c r="F2351" s="95">
        <v>16.521710804912203</v>
      </c>
    </row>
    <row r="2352" spans="1:6">
      <c r="A2352" s="96">
        <v>42768</v>
      </c>
      <c r="B2352" s="95">
        <v>2860.25</v>
      </c>
      <c r="C2352" s="95">
        <v>-4.9970646613173297E-2</v>
      </c>
      <c r="D2352" s="95">
        <v>0.10184297283486465</v>
      </c>
      <c r="E2352" s="95">
        <v>1.9540676473838392</v>
      </c>
      <c r="F2352" s="95">
        <v>16.831209995956197</v>
      </c>
    </row>
    <row r="2353" spans="1:6">
      <c r="A2353" s="96">
        <v>42769</v>
      </c>
      <c r="B2353" s="95">
        <v>2868.72</v>
      </c>
      <c r="C2353" s="95">
        <v>0.29612796084257376</v>
      </c>
      <c r="D2353" s="95">
        <v>0.39827251919615225</v>
      </c>
      <c r="E2353" s="95">
        <v>2.2559821489040788</v>
      </c>
      <c r="F2353" s="95">
        <v>17.570973651531354</v>
      </c>
    </row>
    <row r="2354" spans="1:6">
      <c r="A2354" s="96">
        <v>42772</v>
      </c>
      <c r="B2354" s="95">
        <v>2866.96</v>
      </c>
      <c r="C2354" s="95">
        <v>-6.1351404110532304E-2</v>
      </c>
      <c r="D2354" s="95">
        <v>0.33667676930291268</v>
      </c>
      <c r="E2354" s="95">
        <v>2.1932466680687268</v>
      </c>
      <c r="F2354" s="95">
        <v>17.8025229075071</v>
      </c>
    </row>
    <row r="2355" spans="1:6">
      <c r="A2355" s="96">
        <v>42773</v>
      </c>
      <c r="B2355" s="95">
        <v>2872.36</v>
      </c>
      <c r="C2355" s="95">
        <v>0.18835281971147921</v>
      </c>
      <c r="D2355" s="95">
        <v>0.52566372920268556</v>
      </c>
      <c r="E2355" s="95">
        <v>2.3857305297227294</v>
      </c>
      <c r="F2355" s="95">
        <v>18.024407281094646</v>
      </c>
    </row>
    <row r="2356" spans="1:6">
      <c r="A2356" s="96">
        <v>42774</v>
      </c>
      <c r="B2356" s="95">
        <v>2878.3</v>
      </c>
      <c r="C2356" s="95">
        <v>0.20679859070589224</v>
      </c>
      <c r="D2356" s="95">
        <v>0.73354938509242462</v>
      </c>
      <c r="E2356" s="95">
        <v>2.5974627775421366</v>
      </c>
      <c r="F2356" s="95">
        <v>18.268480092040939</v>
      </c>
    </row>
    <row r="2357" spans="1:6">
      <c r="A2357" s="96">
        <v>42775</v>
      </c>
      <c r="B2357" s="95">
        <v>2883.07</v>
      </c>
      <c r="C2357" s="95">
        <v>0.16572282249938119</v>
      </c>
      <c r="D2357" s="95">
        <v>0.90048786633722955</v>
      </c>
      <c r="E2357" s="95">
        <v>2.7674901886698411</v>
      </c>
      <c r="F2357" s="95">
        <v>18.464477955376601</v>
      </c>
    </row>
    <row r="2358" spans="1:6">
      <c r="A2358" s="96">
        <v>42776</v>
      </c>
      <c r="B2358" s="95">
        <v>2890.99</v>
      </c>
      <c r="C2358" s="95">
        <v>0.27470716978774679</v>
      </c>
      <c r="D2358" s="95">
        <v>1.1776687408568742</v>
      </c>
      <c r="E2358" s="95">
        <v>3.049799852429036</v>
      </c>
      <c r="F2358" s="95">
        <v>18.791372700489362</v>
      </c>
    </row>
    <row r="2359" spans="1:6">
      <c r="A2359" s="96">
        <v>42779</v>
      </c>
      <c r="B2359" s="95">
        <v>2894.22</v>
      </c>
      <c r="C2359" s="95">
        <v>0.11172643281367467</v>
      </c>
      <c r="D2359" s="95">
        <v>1.2907109409450612</v>
      </c>
      <c r="E2359" s="95">
        <v>3.1649337178257797</v>
      </c>
      <c r="F2359" s="95">
        <v>18.539786038434446</v>
      </c>
    </row>
    <row r="2360" spans="1:6">
      <c r="A2360" s="96">
        <v>42780</v>
      </c>
      <c r="B2360" s="95">
        <v>2895.36</v>
      </c>
      <c r="C2360" s="95">
        <v>3.9388850882104975E-2</v>
      </c>
      <c r="D2360" s="95">
        <v>1.3306081880350318</v>
      </c>
      <c r="E2360" s="95">
        <v>3.2055691997305402</v>
      </c>
      <c r="F2360" s="95">
        <v>18.586477497993094</v>
      </c>
    </row>
    <row r="2361" spans="1:6">
      <c r="A2361" s="96">
        <v>42781</v>
      </c>
      <c r="B2361" s="95">
        <v>2898.96</v>
      </c>
      <c r="C2361" s="95">
        <v>0.12433687002653127</v>
      </c>
      <c r="D2361" s="95">
        <v>1.4565994946348582</v>
      </c>
      <c r="E2361" s="95">
        <v>3.3338917741665419</v>
      </c>
      <c r="F2361" s="95">
        <v>18.428825295667629</v>
      </c>
    </row>
    <row r="2362" spans="1:6">
      <c r="A2362" s="96">
        <v>42782</v>
      </c>
      <c r="B2362" s="95">
        <v>2891.2</v>
      </c>
      <c r="C2362" s="95">
        <v>-0.26768220327290093</v>
      </c>
      <c r="D2362" s="95">
        <v>1.1850182337418635</v>
      </c>
      <c r="E2362" s="95">
        <v>3.0572853359378094</v>
      </c>
      <c r="F2362" s="95">
        <v>17.417719873940008</v>
      </c>
    </row>
    <row r="2363" spans="1:6">
      <c r="A2363" s="96">
        <v>42783</v>
      </c>
      <c r="B2363" s="95">
        <v>2895.2</v>
      </c>
      <c r="C2363" s="95">
        <v>0.13835085777531564</v>
      </c>
      <c r="D2363" s="95">
        <v>1.3250085744083595</v>
      </c>
      <c r="E2363" s="95">
        <v>3.1998659742000335</v>
      </c>
      <c r="F2363" s="95">
        <v>17.72838542302031</v>
      </c>
    </row>
    <row r="2364" spans="1:6">
      <c r="A2364" s="96">
        <v>42786</v>
      </c>
      <c r="B2364" s="95">
        <v>2899.3</v>
      </c>
      <c r="C2364" s="95">
        <v>0.1416137054434996</v>
      </c>
      <c r="D2364" s="95">
        <v>1.468498673591534</v>
      </c>
      <c r="E2364" s="95">
        <v>3.3460111284188354</v>
      </c>
      <c r="F2364" s="95">
        <v>17.429535393301677</v>
      </c>
    </row>
    <row r="2365" spans="1:6">
      <c r="A2365" s="96">
        <v>42787</v>
      </c>
      <c r="B2365" s="95">
        <v>2907.45</v>
      </c>
      <c r="C2365" s="95">
        <v>0.28110233504636817</v>
      </c>
      <c r="D2365" s="95">
        <v>1.7537289926994992</v>
      </c>
      <c r="E2365" s="95">
        <v>3.6365191788781059</v>
      </c>
      <c r="F2365" s="95">
        <v>17.759632559326356</v>
      </c>
    </row>
    <row r="2366" spans="1:6">
      <c r="A2366" s="96">
        <v>42788</v>
      </c>
      <c r="B2366" s="95">
        <v>2906.02</v>
      </c>
      <c r="C2366" s="95">
        <v>-4.9183992845958091E-2</v>
      </c>
      <c r="D2366" s="95">
        <v>1.7036824459112365</v>
      </c>
      <c r="E2366" s="95">
        <v>3.585546600699363</v>
      </c>
      <c r="F2366" s="95">
        <v>18.167401310974142</v>
      </c>
    </row>
    <row r="2367" spans="1:6">
      <c r="A2367" s="96">
        <v>42789</v>
      </c>
      <c r="B2367" s="95">
        <v>2911.91</v>
      </c>
      <c r="C2367" s="95">
        <v>0.202682706932511</v>
      </c>
      <c r="D2367" s="95">
        <v>1.9098182225426363</v>
      </c>
      <c r="E2367" s="95">
        <v>3.7954965905404814</v>
      </c>
      <c r="F2367" s="95">
        <v>18.272726164993912</v>
      </c>
    </row>
    <row r="2368" spans="1:6">
      <c r="A2368" s="96">
        <v>42790</v>
      </c>
      <c r="B2368" s="95">
        <v>2904.68</v>
      </c>
      <c r="C2368" s="95">
        <v>-0.24829064085084562</v>
      </c>
      <c r="D2368" s="95">
        <v>1.6567856817879534</v>
      </c>
      <c r="E2368" s="95">
        <v>3.5377820868815135</v>
      </c>
      <c r="F2368" s="95">
        <v>17.790087510847606</v>
      </c>
    </row>
    <row r="2369" spans="1:6">
      <c r="A2369" s="96">
        <v>42795</v>
      </c>
      <c r="B2369" s="95">
        <v>2915.89</v>
      </c>
      <c r="C2369" s="95">
        <v>0.38592891471693758</v>
      </c>
      <c r="D2369" s="95">
        <v>0.38592891471693758</v>
      </c>
      <c r="E2369" s="95">
        <v>3.9373643256114033</v>
      </c>
      <c r="F2369" s="95">
        <v>17.641196951541758</v>
      </c>
    </row>
    <row r="2370" spans="1:6">
      <c r="A2370" s="96">
        <v>42796</v>
      </c>
      <c r="B2370" s="95">
        <v>2913.32</v>
      </c>
      <c r="C2370" s="95">
        <v>-8.8137755539463569E-2</v>
      </c>
      <c r="D2370" s="95">
        <v>0.29745101009406305</v>
      </c>
      <c r="E2370" s="95">
        <v>3.8457562655279443</v>
      </c>
      <c r="F2370" s="95">
        <v>17.689451933603472</v>
      </c>
    </row>
    <row r="2371" spans="1:6">
      <c r="A2371" s="96">
        <v>42797</v>
      </c>
      <c r="B2371" s="95">
        <v>2923.62</v>
      </c>
      <c r="C2371" s="95">
        <v>0.35354852882620857</v>
      </c>
      <c r="D2371" s="95">
        <v>0.65205117259043988</v>
      </c>
      <c r="E2371" s="95">
        <v>4.2129014090531491</v>
      </c>
      <c r="F2371" s="95">
        <v>18.595170391163428</v>
      </c>
    </row>
    <row r="2372" spans="1:6">
      <c r="A2372" s="96">
        <v>42800</v>
      </c>
      <c r="B2372" s="95">
        <v>2925.74</v>
      </c>
      <c r="C2372" s="95">
        <v>7.2512843666405757E-2</v>
      </c>
      <c r="D2372" s="95">
        <v>0.72503683710425371</v>
      </c>
      <c r="E2372" s="95">
        <v>4.2884691473321412</v>
      </c>
      <c r="F2372" s="95">
        <v>18.782834639275702</v>
      </c>
    </row>
    <row r="2373" spans="1:6">
      <c r="A2373" s="96">
        <v>42801</v>
      </c>
      <c r="B2373" s="95">
        <v>2924.45</v>
      </c>
      <c r="C2373" s="95">
        <v>-4.409140935284217E-2</v>
      </c>
      <c r="D2373" s="95">
        <v>0.68062574879159676</v>
      </c>
      <c r="E2373" s="95">
        <v>4.2424868914925584</v>
      </c>
      <c r="F2373" s="95">
        <v>18.818257167002518</v>
      </c>
    </row>
    <row r="2374" spans="1:6">
      <c r="A2374" s="96">
        <v>42802</v>
      </c>
      <c r="B2374" s="95">
        <v>2921.02</v>
      </c>
      <c r="C2374" s="95">
        <v>-0.11728701123288054</v>
      </c>
      <c r="D2374" s="95">
        <v>0.56254045196029168</v>
      </c>
      <c r="E2374" s="95">
        <v>4.1202239941827257</v>
      </c>
      <c r="F2374" s="95">
        <v>18.507970123700225</v>
      </c>
    </row>
    <row r="2375" spans="1:6">
      <c r="A2375" s="96">
        <v>42803</v>
      </c>
      <c r="B2375" s="95">
        <v>2917.43</v>
      </c>
      <c r="C2375" s="95">
        <v>-0.1229022738632457</v>
      </c>
      <c r="D2375" s="95">
        <v>0.43894680309017886</v>
      </c>
      <c r="E2375" s="95">
        <v>3.992257871342364</v>
      </c>
      <c r="F2375" s="95">
        <v>18.313840314051188</v>
      </c>
    </row>
    <row r="2376" spans="1:6">
      <c r="A2376" s="96">
        <v>42804</v>
      </c>
      <c r="B2376" s="95">
        <v>2930.28</v>
      </c>
      <c r="C2376" s="95">
        <v>0.44045615490346801</v>
      </c>
      <c r="D2376" s="95">
        <v>0.8813363262046181</v>
      </c>
      <c r="E2376" s="95">
        <v>4.45029817175977</v>
      </c>
      <c r="F2376" s="95">
        <v>18.775232258378338</v>
      </c>
    </row>
    <row r="2377" spans="1:6">
      <c r="A2377" s="96">
        <v>42807</v>
      </c>
      <c r="B2377" s="95">
        <v>2935.98</v>
      </c>
      <c r="C2377" s="95">
        <v>0.19452066014169489</v>
      </c>
      <c r="D2377" s="95">
        <v>1.0775713675861054</v>
      </c>
      <c r="E2377" s="95">
        <v>4.6534755812834394</v>
      </c>
      <c r="F2377" s="95">
        <v>18.803059118682476</v>
      </c>
    </row>
    <row r="2378" spans="1:6">
      <c r="A2378" s="96">
        <v>42808</v>
      </c>
      <c r="B2378" s="95">
        <v>2926.92</v>
      </c>
      <c r="C2378" s="95">
        <v>-0.30858520834610159</v>
      </c>
      <c r="D2378" s="95">
        <v>0.76566093339025532</v>
      </c>
      <c r="E2378" s="95">
        <v>4.3305304356195062</v>
      </c>
      <c r="F2378" s="95">
        <v>18.53045753116216</v>
      </c>
    </row>
    <row r="2379" spans="1:6">
      <c r="A2379" s="96">
        <v>42809</v>
      </c>
      <c r="B2379" s="95">
        <v>2931.6</v>
      </c>
      <c r="C2379" s="95">
        <v>0.1598950432536439</v>
      </c>
      <c r="D2379" s="95">
        <v>0.92678023052452652</v>
      </c>
      <c r="E2379" s="95">
        <v>4.4973497823862951</v>
      </c>
      <c r="F2379" s="95">
        <v>18.450877795511023</v>
      </c>
    </row>
    <row r="2380" spans="1:6">
      <c r="A2380" s="96">
        <v>42810</v>
      </c>
      <c r="B2380" s="95">
        <v>2930.11</v>
      </c>
      <c r="C2380" s="95">
        <v>-5.0825487788230816E-2</v>
      </c>
      <c r="D2380" s="95">
        <v>0.87548370216341542</v>
      </c>
      <c r="E2380" s="95">
        <v>4.4442384946336233</v>
      </c>
      <c r="F2380" s="95">
        <v>18.519971685711401</v>
      </c>
    </row>
    <row r="2381" spans="1:6">
      <c r="A2381" s="96">
        <v>42811</v>
      </c>
      <c r="B2381" s="95">
        <v>2928.85</v>
      </c>
      <c r="C2381" s="95">
        <v>-4.3001798567299243E-2</v>
      </c>
      <c r="D2381" s="95">
        <v>0.83210542985803215</v>
      </c>
      <c r="E2381" s="95">
        <v>4.3993255935810271</v>
      </c>
      <c r="F2381" s="95">
        <v>18.506874479052861</v>
      </c>
    </row>
    <row r="2382" spans="1:6">
      <c r="A2382" s="96">
        <v>42814</v>
      </c>
      <c r="B2382" s="95">
        <v>2926.82</v>
      </c>
      <c r="C2382" s="95">
        <v>-6.931048022260633E-2</v>
      </c>
      <c r="D2382" s="95">
        <v>0.76221821336601714</v>
      </c>
      <c r="E2382" s="95">
        <v>4.3269659196629506</v>
      </c>
      <c r="F2382" s="95">
        <v>18.267299727245188</v>
      </c>
    </row>
    <row r="2383" spans="1:6">
      <c r="A2383" s="96">
        <v>42815</v>
      </c>
      <c r="B2383" s="95">
        <v>2927.3</v>
      </c>
      <c r="C2383" s="95">
        <v>1.6400051933507243E-2</v>
      </c>
      <c r="D2383" s="95">
        <v>0.77874326948237371</v>
      </c>
      <c r="E2383" s="95">
        <v>4.3440755962544264</v>
      </c>
      <c r="F2383" s="95">
        <v>18.156352422622991</v>
      </c>
    </row>
    <row r="2384" spans="1:6">
      <c r="A2384" s="96">
        <v>42816</v>
      </c>
      <c r="B2384" s="95">
        <v>2924.63</v>
      </c>
      <c r="C2384" s="95">
        <v>-9.1210330338542533E-2</v>
      </c>
      <c r="D2384" s="95">
        <v>0.6868226448352388</v>
      </c>
      <c r="E2384" s="95">
        <v>4.2489030202143896</v>
      </c>
      <c r="F2384" s="95">
        <v>17.701768365811056</v>
      </c>
    </row>
    <row r="2385" spans="1:6">
      <c r="A2385" s="96">
        <v>42817</v>
      </c>
      <c r="B2385" s="95">
        <v>2925</v>
      </c>
      <c r="C2385" s="95">
        <v>1.2651172968891622E-2</v>
      </c>
      <c r="D2385" s="95">
        <v>0.69956070892491784</v>
      </c>
      <c r="E2385" s="95">
        <v>4.2620917292536253</v>
      </c>
      <c r="F2385" s="95">
        <v>17.772113979247941</v>
      </c>
    </row>
    <row r="2386" spans="1:6">
      <c r="A2386" s="96">
        <v>42818</v>
      </c>
      <c r="B2386" s="95">
        <v>2932.65</v>
      </c>
      <c r="C2386" s="95">
        <v>0.2615384615384686</v>
      </c>
      <c r="D2386" s="95">
        <v>0.96292879077903848</v>
      </c>
      <c r="E2386" s="95">
        <v>4.5347771999301401</v>
      </c>
      <c r="F2386" s="95">
        <v>18.383287920072668</v>
      </c>
    </row>
    <row r="2387" spans="1:6">
      <c r="A2387" s="96">
        <v>42821</v>
      </c>
      <c r="B2387" s="95">
        <v>2934.08</v>
      </c>
      <c r="C2387" s="95">
        <v>4.8761359180260477E-2</v>
      </c>
      <c r="D2387" s="95">
        <v>1.0121596871256022</v>
      </c>
      <c r="E2387" s="95">
        <v>4.585749778108883</v>
      </c>
      <c r="F2387" s="95">
        <v>18.441013220304782</v>
      </c>
    </row>
    <row r="2388" spans="1:6">
      <c r="A2388" s="96">
        <v>42822</v>
      </c>
      <c r="B2388" s="95">
        <v>2935.07</v>
      </c>
      <c r="C2388" s="95">
        <v>3.3741411277143918E-2</v>
      </c>
      <c r="D2388" s="95">
        <v>1.0462426153655668</v>
      </c>
      <c r="E2388" s="95">
        <v>4.621038486078799</v>
      </c>
      <c r="F2388" s="95">
        <v>18.179951360144319</v>
      </c>
    </row>
    <row r="2389" spans="1:6">
      <c r="A2389" s="96">
        <v>42823</v>
      </c>
      <c r="B2389" s="95">
        <v>2937.74</v>
      </c>
      <c r="C2389" s="95">
        <v>9.0968869566987465E-2</v>
      </c>
      <c r="D2389" s="95">
        <v>1.1381632400126573</v>
      </c>
      <c r="E2389" s="95">
        <v>4.7162110621188136</v>
      </c>
      <c r="F2389" s="95">
        <v>18.138094663610403</v>
      </c>
    </row>
    <row r="2390" spans="1:6">
      <c r="A2390" s="96">
        <v>42824</v>
      </c>
      <c r="B2390" s="95">
        <v>2935.89</v>
      </c>
      <c r="C2390" s="95">
        <v>-6.297357832891759E-2</v>
      </c>
      <c r="D2390" s="95">
        <v>1.0744729195642844</v>
      </c>
      <c r="E2390" s="95">
        <v>4.650267516922546</v>
      </c>
      <c r="F2390" s="95">
        <v>18.426593736386089</v>
      </c>
    </row>
    <row r="2391" spans="1:6">
      <c r="A2391" s="96">
        <v>42825</v>
      </c>
      <c r="B2391" s="95">
        <v>2937.4</v>
      </c>
      <c r="C2391" s="95">
        <v>5.1432444676069444E-2</v>
      </c>
      <c r="D2391" s="95">
        <v>1.1264579919302742</v>
      </c>
      <c r="E2391" s="95">
        <v>4.7040917078665423</v>
      </c>
      <c r="F2391" s="95">
        <v>19.087002351414917</v>
      </c>
    </row>
    <row r="2392" spans="1:6">
      <c r="A2392" s="96">
        <v>42828</v>
      </c>
      <c r="B2392" s="95">
        <v>2938.74</v>
      </c>
      <c r="C2392" s="95">
        <v>4.5618574249317589E-2</v>
      </c>
      <c r="D2392" s="95">
        <v>4.5618574249317589E-2</v>
      </c>
      <c r="E2392" s="95">
        <v>4.7518562216843696</v>
      </c>
      <c r="F2392" s="95">
        <v>18.825788973576184</v>
      </c>
    </row>
    <row r="2393" spans="1:6">
      <c r="A2393" s="96">
        <v>42829</v>
      </c>
      <c r="B2393" s="95">
        <v>2942.46</v>
      </c>
      <c r="C2393" s="95">
        <v>0.12658486290042514</v>
      </c>
      <c r="D2393" s="95">
        <v>0.17226118335942342</v>
      </c>
      <c r="E2393" s="95">
        <v>4.8844562152682514</v>
      </c>
      <c r="F2393" s="95">
        <v>19.25104865346816</v>
      </c>
    </row>
    <row r="2394" spans="1:6">
      <c r="A2394" s="96">
        <v>42830</v>
      </c>
      <c r="B2394" s="95">
        <v>2941.82</v>
      </c>
      <c r="C2394" s="95">
        <v>-2.1750508078266506E-2</v>
      </c>
      <c r="D2394" s="95">
        <v>0.15047320759855598</v>
      </c>
      <c r="E2394" s="95">
        <v>4.8616433131463133</v>
      </c>
      <c r="F2394" s="95">
        <v>19.056233432485502</v>
      </c>
    </row>
    <row r="2395" spans="1:6">
      <c r="A2395" s="96">
        <v>42831</v>
      </c>
      <c r="B2395" s="95">
        <v>2932.9</v>
      </c>
      <c r="C2395" s="95">
        <v>-0.30321365685188617</v>
      </c>
      <c r="D2395" s="95">
        <v>-0.15319670456866996</v>
      </c>
      <c r="E2395" s="95">
        <v>4.5436884898215402</v>
      </c>
      <c r="F2395" s="95">
        <v>18.884803871893507</v>
      </c>
    </row>
    <row r="2396" spans="1:6">
      <c r="A2396" s="96">
        <v>42832</v>
      </c>
      <c r="B2396" s="95">
        <v>2938.84</v>
      </c>
      <c r="C2396" s="95">
        <v>0.20252991919260666</v>
      </c>
      <c r="D2396" s="95">
        <v>4.9022945461985046E-2</v>
      </c>
      <c r="E2396" s="95">
        <v>4.7554207376409474</v>
      </c>
      <c r="F2396" s="95">
        <v>19.144416245712769</v>
      </c>
    </row>
    <row r="2397" spans="1:6">
      <c r="A2397" s="96">
        <v>42835</v>
      </c>
      <c r="B2397" s="95">
        <v>2946.51</v>
      </c>
      <c r="C2397" s="95">
        <v>0.26098732833363947</v>
      </c>
      <c r="D2397" s="95">
        <v>0.31013821747123416</v>
      </c>
      <c r="E2397" s="95">
        <v>5.0288191115087644</v>
      </c>
      <c r="F2397" s="95">
        <v>19.07448343308371</v>
      </c>
    </row>
    <row r="2398" spans="1:6">
      <c r="A2398" s="96">
        <v>42836</v>
      </c>
      <c r="B2398" s="95">
        <v>2945.12</v>
      </c>
      <c r="C2398" s="95">
        <v>-4.717445384541108E-2</v>
      </c>
      <c r="D2398" s="95">
        <v>0.26281745761556063</v>
      </c>
      <c r="E2398" s="95">
        <v>4.9792723397126259</v>
      </c>
      <c r="F2398" s="95">
        <v>19.119401717352712</v>
      </c>
    </row>
    <row r="2399" spans="1:6">
      <c r="A2399" s="96">
        <v>42837</v>
      </c>
      <c r="B2399" s="95">
        <v>2939.13</v>
      </c>
      <c r="C2399" s="95">
        <v>-0.20338729831042013</v>
      </c>
      <c r="D2399" s="95">
        <v>5.889562197862741E-2</v>
      </c>
      <c r="E2399" s="95">
        <v>4.765757833914952</v>
      </c>
      <c r="F2399" s="95">
        <v>18.602258145221828</v>
      </c>
    </row>
    <row r="2400" spans="1:6">
      <c r="A2400" s="96">
        <v>42838</v>
      </c>
      <c r="B2400" s="95">
        <v>2931.7</v>
      </c>
      <c r="C2400" s="95">
        <v>-0.25279589538401703</v>
      </c>
      <c r="D2400" s="95">
        <v>-0.19404915912032417</v>
      </c>
      <c r="E2400" s="95">
        <v>4.5009142983428507</v>
      </c>
      <c r="F2400" s="95">
        <v>17.542579465631714</v>
      </c>
    </row>
    <row r="2401" spans="1:6">
      <c r="A2401" s="96">
        <v>42842</v>
      </c>
      <c r="B2401" s="95">
        <v>2937.95</v>
      </c>
      <c r="C2401" s="95">
        <v>0.21318688815363807</v>
      </c>
      <c r="D2401" s="95">
        <v>1.8724041669493374E-2</v>
      </c>
      <c r="E2401" s="95">
        <v>4.723696545627587</v>
      </c>
      <c r="F2401" s="95">
        <v>17.458331167766762</v>
      </c>
    </row>
    <row r="2402" spans="1:6">
      <c r="A2402" s="96">
        <v>42843</v>
      </c>
      <c r="B2402" s="95">
        <v>2941.96</v>
      </c>
      <c r="C2402" s="95">
        <v>0.1364897292329692</v>
      </c>
      <c r="D2402" s="95">
        <v>0.15523932729624157</v>
      </c>
      <c r="E2402" s="95">
        <v>4.8666336354854733</v>
      </c>
      <c r="F2402" s="95">
        <v>17.339523456258334</v>
      </c>
    </row>
    <row r="2403" spans="1:6">
      <c r="A2403" s="96">
        <v>42844</v>
      </c>
      <c r="B2403" s="95">
        <v>2938.86</v>
      </c>
      <c r="C2403" s="95">
        <v>-0.10537192891812985</v>
      </c>
      <c r="D2403" s="95">
        <v>4.9703819704505214E-2</v>
      </c>
      <c r="E2403" s="95">
        <v>4.7561336408322497</v>
      </c>
      <c r="F2403" s="95">
        <v>17.280900939010245</v>
      </c>
    </row>
    <row r="2404" spans="1:6">
      <c r="A2404" s="96">
        <v>42845</v>
      </c>
      <c r="B2404" s="95">
        <v>2939.51</v>
      </c>
      <c r="C2404" s="95">
        <v>2.2117419679745787E-2</v>
      </c>
      <c r="D2404" s="95">
        <v>7.183223258664384E-2</v>
      </c>
      <c r="E2404" s="95">
        <v>4.7793029945498722</v>
      </c>
      <c r="F2404" s="95">
        <v>17.242740906190178</v>
      </c>
    </row>
    <row r="2405" spans="1:6">
      <c r="A2405" s="96">
        <v>42849</v>
      </c>
      <c r="B2405" s="95">
        <v>2943.08</v>
      </c>
      <c r="C2405" s="95">
        <v>0.12144881289737341</v>
      </c>
      <c r="D2405" s="95">
        <v>0.19336828487777069</v>
      </c>
      <c r="E2405" s="95">
        <v>4.9065562141988872</v>
      </c>
      <c r="F2405" s="95">
        <v>17.353770330998032</v>
      </c>
    </row>
    <row r="2406" spans="1:6">
      <c r="A2406" s="96">
        <v>42850</v>
      </c>
      <c r="B2406" s="95">
        <v>2940.62</v>
      </c>
      <c r="C2406" s="95">
        <v>-8.3585903203442502E-2</v>
      </c>
      <c r="D2406" s="95">
        <v>0.10962075304690178</v>
      </c>
      <c r="E2406" s="95">
        <v>4.8188691216676238</v>
      </c>
      <c r="F2406" s="95">
        <v>17.180918680040016</v>
      </c>
    </row>
    <row r="2407" spans="1:6">
      <c r="A2407" s="96">
        <v>42851</v>
      </c>
      <c r="B2407" s="95">
        <v>2939.82</v>
      </c>
      <c r="C2407" s="95">
        <v>-2.7205147213849035E-2</v>
      </c>
      <c r="D2407" s="95">
        <v>8.2385783345828578E-2</v>
      </c>
      <c r="E2407" s="95">
        <v>4.790352994015179</v>
      </c>
      <c r="F2407" s="95">
        <v>17.109372510277577</v>
      </c>
    </row>
    <row r="2408" spans="1:6">
      <c r="A2408" s="96">
        <v>42852</v>
      </c>
      <c r="B2408" s="95">
        <v>2938.48</v>
      </c>
      <c r="C2408" s="95">
        <v>-4.5581021967333601E-2</v>
      </c>
      <c r="D2408" s="95">
        <v>3.676720909646658E-2</v>
      </c>
      <c r="E2408" s="95">
        <v>4.7425884801973295</v>
      </c>
      <c r="F2408" s="95">
        <v>16.617918444290105</v>
      </c>
    </row>
    <row r="2409" spans="1:6">
      <c r="A2409" s="96">
        <v>42853</v>
      </c>
      <c r="B2409" s="95">
        <v>2945.05</v>
      </c>
      <c r="C2409" s="95">
        <v>0.22358498271215499</v>
      </c>
      <c r="D2409" s="95">
        <v>0.26043439776672894</v>
      </c>
      <c r="E2409" s="95">
        <v>4.976777178543057</v>
      </c>
      <c r="F2409" s="95">
        <v>17.095678865085805</v>
      </c>
    </row>
    <row r="2410" spans="1:6">
      <c r="A2410" s="96">
        <v>42857</v>
      </c>
      <c r="B2410" s="95">
        <v>2952.51</v>
      </c>
      <c r="C2410" s="95">
        <v>0.25330639547715972</v>
      </c>
      <c r="D2410" s="95">
        <v>0.25330639547715972</v>
      </c>
      <c r="E2410" s="95">
        <v>5.2426900689021005</v>
      </c>
      <c r="F2410" s="95">
        <v>17.003376343404252</v>
      </c>
    </row>
    <row r="2411" spans="1:6">
      <c r="A2411" s="96">
        <v>42858</v>
      </c>
      <c r="B2411" s="95">
        <v>2954.44</v>
      </c>
      <c r="C2411" s="95">
        <v>6.5368110522912026E-2</v>
      </c>
      <c r="D2411" s="95">
        <v>0.31884008760461047</v>
      </c>
      <c r="E2411" s="95">
        <v>5.3114852268636215</v>
      </c>
      <c r="F2411" s="95">
        <v>17.248988014921807</v>
      </c>
    </row>
    <row r="2412" spans="1:6">
      <c r="A2412" s="96">
        <v>42859</v>
      </c>
      <c r="B2412" s="95">
        <v>2951.86</v>
      </c>
      <c r="C2412" s="95">
        <v>-8.7326193796455343E-2</v>
      </c>
      <c r="D2412" s="95">
        <v>0.23123546289536279</v>
      </c>
      <c r="E2412" s="95">
        <v>5.2195207151845002</v>
      </c>
      <c r="F2412" s="95">
        <v>17.049050319203786</v>
      </c>
    </row>
    <row r="2413" spans="1:6">
      <c r="A2413" s="96">
        <v>42860</v>
      </c>
      <c r="B2413" s="95">
        <v>2958.06</v>
      </c>
      <c r="C2413" s="95">
        <v>0.21003706137825429</v>
      </c>
      <c r="D2413" s="95">
        <v>0.44175820444474212</v>
      </c>
      <c r="E2413" s="95">
        <v>5.4405207044909476</v>
      </c>
      <c r="F2413" s="95">
        <v>17.1059038705923</v>
      </c>
    </row>
    <row r="2414" spans="1:6">
      <c r="A2414" s="96">
        <v>42863</v>
      </c>
      <c r="B2414" s="95">
        <v>2958.53</v>
      </c>
      <c r="C2414" s="95">
        <v>1.5888791978535544E-2</v>
      </c>
      <c r="D2414" s="95">
        <v>0.45771718646543391</v>
      </c>
      <c r="E2414" s="95">
        <v>5.4572739294867612</v>
      </c>
      <c r="F2414" s="95">
        <v>16.949500938827967</v>
      </c>
    </row>
    <row r="2415" spans="1:6">
      <c r="A2415" s="96">
        <v>42864</v>
      </c>
      <c r="B2415" s="95">
        <v>2965.23</v>
      </c>
      <c r="C2415" s="95">
        <v>0.22646381817996719</v>
      </c>
      <c r="D2415" s="95">
        <v>0.68521756846233739</v>
      </c>
      <c r="E2415" s="95">
        <v>5.6960964985759865</v>
      </c>
      <c r="F2415" s="95">
        <v>17.235666926291572</v>
      </c>
    </row>
    <row r="2416" spans="1:6">
      <c r="A2416" s="96">
        <v>42865</v>
      </c>
      <c r="B2416" s="95">
        <v>2970.63</v>
      </c>
      <c r="C2416" s="95">
        <v>0.18211066257929343</v>
      </c>
      <c r="D2416" s="95">
        <v>0.86857608529566921</v>
      </c>
      <c r="E2416" s="95">
        <v>5.8885803602299891</v>
      </c>
      <c r="F2416" s="95">
        <v>16.866976934485777</v>
      </c>
    </row>
    <row r="2417" spans="1:6">
      <c r="A2417" s="96">
        <v>42866</v>
      </c>
      <c r="B2417" s="95">
        <v>2976.69</v>
      </c>
      <c r="C2417" s="95">
        <v>0.20399713192151836</v>
      </c>
      <c r="D2417" s="95">
        <v>1.0743450875197347</v>
      </c>
      <c r="E2417" s="95">
        <v>6.1045900271972542</v>
      </c>
      <c r="F2417" s="95">
        <v>16.748507644156476</v>
      </c>
    </row>
    <row r="2418" spans="1:6">
      <c r="A2418" s="96">
        <v>42867</v>
      </c>
      <c r="B2418" s="95">
        <v>2979.47</v>
      </c>
      <c r="C2418" s="95">
        <v>9.3392325032159995E-2</v>
      </c>
      <c r="D2418" s="95">
        <v>1.1687407684079831</v>
      </c>
      <c r="E2418" s="95">
        <v>6.2036835707895088</v>
      </c>
      <c r="F2418" s="95">
        <v>16.559475467298856</v>
      </c>
    </row>
    <row r="2419" spans="1:6">
      <c r="A2419" s="96">
        <v>42870</v>
      </c>
      <c r="B2419" s="95">
        <v>2987.37</v>
      </c>
      <c r="C2419" s="95">
        <v>0.26514782830504569</v>
      </c>
      <c r="D2419" s="95">
        <v>1.4369874874789801</v>
      </c>
      <c r="E2419" s="95">
        <v>6.4852803313574015</v>
      </c>
      <c r="F2419" s="95">
        <v>16.936235174384471</v>
      </c>
    </row>
    <row r="2420" spans="1:6">
      <c r="A2420" s="96">
        <v>42871</v>
      </c>
      <c r="B2420" s="95">
        <v>2995.06</v>
      </c>
      <c r="C2420" s="95">
        <v>0.25741705915236501</v>
      </c>
      <c r="D2420" s="95">
        <v>1.6981035975619951</v>
      </c>
      <c r="E2420" s="95">
        <v>6.7593916084165429</v>
      </c>
      <c r="F2420" s="95">
        <v>17.174870699435839</v>
      </c>
    </row>
    <row r="2421" spans="1:6">
      <c r="A2421" s="96">
        <v>42872</v>
      </c>
      <c r="B2421" s="95">
        <v>2985.5</v>
      </c>
      <c r="C2421" s="95">
        <v>-0.31919226993782912</v>
      </c>
      <c r="D2421" s="95">
        <v>1.3734911122052162</v>
      </c>
      <c r="E2421" s="95">
        <v>6.4186238829698095</v>
      </c>
      <c r="F2421" s="95">
        <v>16.960095276151964</v>
      </c>
    </row>
    <row r="2422" spans="1:6">
      <c r="A2422" s="96">
        <v>42873</v>
      </c>
      <c r="B2422" s="95">
        <v>2869.7</v>
      </c>
      <c r="C2422" s="95">
        <v>-3.8787472785128174</v>
      </c>
      <c r="D2422" s="95">
        <v>-2.5585304154428723</v>
      </c>
      <c r="E2422" s="95">
        <v>2.2909144052783326</v>
      </c>
      <c r="F2422" s="95">
        <v>12.567714401151676</v>
      </c>
    </row>
    <row r="2423" spans="1:6">
      <c r="A2423" s="96">
        <v>42874</v>
      </c>
      <c r="B2423" s="95">
        <v>2891.59</v>
      </c>
      <c r="C2423" s="95">
        <v>0.76279750496568433</v>
      </c>
      <c r="D2423" s="95">
        <v>-1.8152493166499695</v>
      </c>
      <c r="E2423" s="95">
        <v>3.0711869481683918</v>
      </c>
      <c r="F2423" s="95">
        <v>13.410362909709894</v>
      </c>
    </row>
    <row r="2424" spans="1:6">
      <c r="A2424" s="96">
        <v>42877</v>
      </c>
      <c r="B2424" s="95">
        <v>2880.83</v>
      </c>
      <c r="C2424" s="95">
        <v>-0.372113612234104</v>
      </c>
      <c r="D2424" s="95">
        <v>-2.1806081390808418</v>
      </c>
      <c r="E2424" s="95">
        <v>2.6876450312429911</v>
      </c>
      <c r="F2424" s="95">
        <v>12.734551402710338</v>
      </c>
    </row>
    <row r="2425" spans="1:6">
      <c r="A2425" s="96">
        <v>42878</v>
      </c>
      <c r="B2425" s="95">
        <v>2894.76</v>
      </c>
      <c r="C2425" s="95">
        <v>0.48354120166758108</v>
      </c>
      <c r="D2425" s="95">
        <v>-1.7076110762126229</v>
      </c>
      <c r="E2425" s="95">
        <v>3.1841821039912066</v>
      </c>
      <c r="F2425" s="95">
        <v>13.749282868212799</v>
      </c>
    </row>
    <row r="2426" spans="1:6">
      <c r="A2426" s="96">
        <v>42879</v>
      </c>
      <c r="B2426" s="95">
        <v>2903.95</v>
      </c>
      <c r="C2426" s="95">
        <v>0.31747018751120404</v>
      </c>
      <c r="D2426" s="95">
        <v>-1.3955620447870243</v>
      </c>
      <c r="E2426" s="95">
        <v>3.5117611203986598</v>
      </c>
      <c r="F2426" s="95">
        <v>14.050797466017851</v>
      </c>
    </row>
    <row r="2427" spans="1:6">
      <c r="A2427" s="96">
        <v>42880</v>
      </c>
      <c r="B2427" s="95">
        <v>2904.34</v>
      </c>
      <c r="C2427" s="95">
        <v>1.3429983298629544E-2</v>
      </c>
      <c r="D2427" s="95">
        <v>-1.3823194852379372</v>
      </c>
      <c r="E2427" s="95">
        <v>3.5256627326292422</v>
      </c>
      <c r="F2427" s="95">
        <v>14.131558161376656</v>
      </c>
    </row>
    <row r="2428" spans="1:6">
      <c r="A2428" s="96">
        <v>42881</v>
      </c>
      <c r="B2428" s="95">
        <v>2911.74</v>
      </c>
      <c r="C2428" s="95">
        <v>0.25479110572452779</v>
      </c>
      <c r="D2428" s="95">
        <v>-1.1310504066144977</v>
      </c>
      <c r="E2428" s="95">
        <v>3.7894369134143346</v>
      </c>
      <c r="F2428" s="95">
        <v>14.422355220396653</v>
      </c>
    </row>
    <row r="2429" spans="1:6">
      <c r="A2429" s="96">
        <v>42884</v>
      </c>
      <c r="B2429" s="95">
        <v>2917.24</v>
      </c>
      <c r="C2429" s="95">
        <v>0.18889049159609428</v>
      </c>
      <c r="D2429" s="95">
        <v>-0.94429636169166553</v>
      </c>
      <c r="E2429" s="95">
        <v>3.9854852910248928</v>
      </c>
      <c r="F2429" s="95">
        <v>14.734523715881377</v>
      </c>
    </row>
    <row r="2430" spans="1:6">
      <c r="A2430" s="96">
        <v>42885</v>
      </c>
      <c r="B2430" s="95">
        <v>2911.96</v>
      </c>
      <c r="C2430" s="95">
        <v>-0.18099299337729358</v>
      </c>
      <c r="D2430" s="95">
        <v>-1.1235802448175791</v>
      </c>
      <c r="E2430" s="95">
        <v>3.7972788485187703</v>
      </c>
      <c r="F2430" s="95">
        <v>14.180181310580631</v>
      </c>
    </row>
    <row r="2431" spans="1:6">
      <c r="A2431" s="96">
        <v>42886</v>
      </c>
      <c r="B2431" s="95">
        <v>2915.58</v>
      </c>
      <c r="C2431" s="95">
        <v>0.12431489443536226</v>
      </c>
      <c r="D2431" s="95">
        <v>-1.0006621279774586</v>
      </c>
      <c r="E2431" s="95">
        <v>3.9263143261460742</v>
      </c>
      <c r="F2431" s="95">
        <v>14.487324474601838</v>
      </c>
    </row>
    <row r="2432" spans="1:6">
      <c r="A2432" s="96">
        <v>42887</v>
      </c>
      <c r="B2432" s="95">
        <v>2908.72</v>
      </c>
      <c r="C2432" s="95">
        <v>-0.23528766146015956</v>
      </c>
      <c r="D2432" s="95">
        <v>-0.23528766146015956</v>
      </c>
      <c r="E2432" s="95">
        <v>3.6817885315263643</v>
      </c>
      <c r="F2432" s="95">
        <v>14.055374528971431</v>
      </c>
    </row>
    <row r="2433" spans="1:6">
      <c r="A2433" s="96">
        <v>42888</v>
      </c>
      <c r="B2433" s="95">
        <v>2909.02</v>
      </c>
      <c r="C2433" s="95">
        <v>1.0313815011420147E-2</v>
      </c>
      <c r="D2433" s="95">
        <v>-0.22499811358288602</v>
      </c>
      <c r="E2433" s="95">
        <v>3.6924820793960311</v>
      </c>
      <c r="F2433" s="95">
        <v>13.806971558233251</v>
      </c>
    </row>
    <row r="2434" spans="1:6">
      <c r="A2434" s="96">
        <v>42891</v>
      </c>
      <c r="B2434" s="95">
        <v>2908.96</v>
      </c>
      <c r="C2434" s="95">
        <v>-2.0625502746618452E-3</v>
      </c>
      <c r="D2434" s="95">
        <v>-0.22705602315833406</v>
      </c>
      <c r="E2434" s="95">
        <v>3.6903433698221022</v>
      </c>
      <c r="F2434" s="95">
        <v>13.691204346041852</v>
      </c>
    </row>
    <row r="2435" spans="1:6">
      <c r="A2435" s="96">
        <v>42892</v>
      </c>
      <c r="B2435" s="95">
        <v>2914.61</v>
      </c>
      <c r="C2435" s="95">
        <v>0.19422749023705332</v>
      </c>
      <c r="D2435" s="95">
        <v>-3.3269538136482257E-2</v>
      </c>
      <c r="E2435" s="95">
        <v>3.8917385213675049</v>
      </c>
      <c r="F2435" s="95">
        <v>13.734664252489637</v>
      </c>
    </row>
    <row r="2436" spans="1:6">
      <c r="A2436" s="96">
        <v>42893</v>
      </c>
      <c r="B2436" s="95">
        <v>2915.21</v>
      </c>
      <c r="C2436" s="95">
        <v>2.0585944603213058E-2</v>
      </c>
      <c r="D2436" s="95">
        <v>-1.2690442381957379E-2</v>
      </c>
      <c r="E2436" s="95">
        <v>3.9131256171068385</v>
      </c>
      <c r="F2436" s="95">
        <v>13.724794120286044</v>
      </c>
    </row>
    <row r="2437" spans="1:6">
      <c r="A2437" s="96">
        <v>42894</v>
      </c>
      <c r="B2437" s="95">
        <v>2914.8</v>
      </c>
      <c r="C2437" s="95">
        <v>-1.4064166903926534E-2</v>
      </c>
      <c r="D2437" s="95">
        <v>-2.6752824480880122E-2</v>
      </c>
      <c r="E2437" s="95">
        <v>3.8985111016849539</v>
      </c>
      <c r="F2437" s="95">
        <v>13.411488224239431</v>
      </c>
    </row>
    <row r="2438" spans="1:6">
      <c r="A2438" s="96">
        <v>42895</v>
      </c>
      <c r="B2438" s="95">
        <v>2921.03</v>
      </c>
      <c r="C2438" s="95">
        <v>0.21373679154659264</v>
      </c>
      <c r="D2438" s="95">
        <v>0.18692678643701388</v>
      </c>
      <c r="E2438" s="95">
        <v>4.1205804457783879</v>
      </c>
      <c r="F2438" s="95">
        <v>13.673793420141189</v>
      </c>
    </row>
    <row r="2439" spans="1:6">
      <c r="A2439" s="96">
        <v>42898</v>
      </c>
      <c r="B2439" s="95">
        <v>2921.21</v>
      </c>
      <c r="C2439" s="95">
        <v>6.162209905413718E-3</v>
      </c>
      <c r="D2439" s="95">
        <v>0.19310051516336912</v>
      </c>
      <c r="E2439" s="95">
        <v>4.1269965745001747</v>
      </c>
      <c r="F2439" s="95">
        <v>14.011341771361451</v>
      </c>
    </row>
    <row r="2440" spans="1:6">
      <c r="A2440" s="96">
        <v>42899</v>
      </c>
      <c r="B2440" s="95">
        <v>2920.77</v>
      </c>
      <c r="C2440" s="95">
        <v>-1.5062251601216659E-2</v>
      </c>
      <c r="D2440" s="95">
        <v>0.1780091782767057</v>
      </c>
      <c r="E2440" s="95">
        <v>4.1113127042913256</v>
      </c>
      <c r="F2440" s="95">
        <v>14.058716943407411</v>
      </c>
    </row>
    <row r="2441" spans="1:6">
      <c r="A2441" s="96">
        <v>42900</v>
      </c>
      <c r="B2441" s="95">
        <v>2921.99</v>
      </c>
      <c r="C2441" s="95">
        <v>4.1769807276836879E-2</v>
      </c>
      <c r="D2441" s="95">
        <v>0.21985333964424925</v>
      </c>
      <c r="E2441" s="95">
        <v>4.154799798961295</v>
      </c>
      <c r="F2441" s="95">
        <v>14.182606826752098</v>
      </c>
    </row>
    <row r="2442" spans="1:6">
      <c r="A2442" s="96">
        <v>42902</v>
      </c>
      <c r="B2442" s="95">
        <v>2929.56</v>
      </c>
      <c r="C2442" s="95">
        <v>0.25907001735119284</v>
      </c>
      <c r="D2442" s="95">
        <v>0.47949293108060509</v>
      </c>
      <c r="E2442" s="95">
        <v>4.4246336568725786</v>
      </c>
      <c r="F2442" s="95">
        <v>14.539739138594365</v>
      </c>
    </row>
    <row r="2443" spans="1:6">
      <c r="A2443" s="96">
        <v>42905</v>
      </c>
      <c r="B2443" s="95">
        <v>2936.05</v>
      </c>
      <c r="C2443" s="95">
        <v>0.22153497453543114</v>
      </c>
      <c r="D2443" s="95">
        <v>0.70209015015880727</v>
      </c>
      <c r="E2443" s="95">
        <v>4.6559707424530306</v>
      </c>
      <c r="F2443" s="95">
        <v>14.685421215660387</v>
      </c>
    </row>
    <row r="2444" spans="1:6">
      <c r="A2444" s="96">
        <v>42906</v>
      </c>
      <c r="B2444" s="95">
        <v>2928.95</v>
      </c>
      <c r="C2444" s="95">
        <v>-0.24182149486556836</v>
      </c>
      <c r="D2444" s="95">
        <v>0.45857085039682222</v>
      </c>
      <c r="E2444" s="95">
        <v>4.4028901095375828</v>
      </c>
      <c r="F2444" s="95">
        <v>14.289337625597497</v>
      </c>
    </row>
    <row r="2445" spans="1:6">
      <c r="A2445" s="96">
        <v>42907</v>
      </c>
      <c r="B2445" s="95">
        <v>2932.59</v>
      </c>
      <c r="C2445" s="95">
        <v>0.1242766179006205</v>
      </c>
      <c r="D2445" s="95">
        <v>0.58341736464100347</v>
      </c>
      <c r="E2445" s="95">
        <v>4.5326384903562111</v>
      </c>
      <c r="F2445" s="95">
        <v>14.235241415577594</v>
      </c>
    </row>
    <row r="2446" spans="1:6">
      <c r="A2446" s="96">
        <v>42908</v>
      </c>
      <c r="B2446" s="95">
        <v>2932.74</v>
      </c>
      <c r="C2446" s="95">
        <v>5.1149325340338336E-3</v>
      </c>
      <c r="D2446" s="95">
        <v>0.58856213857962913</v>
      </c>
      <c r="E2446" s="95">
        <v>4.5379852642910334</v>
      </c>
      <c r="F2446" s="95">
        <v>14.233964733514837</v>
      </c>
    </row>
    <row r="2447" spans="1:6">
      <c r="A2447" s="96">
        <v>42909</v>
      </c>
      <c r="B2447" s="95">
        <v>2934.6</v>
      </c>
      <c r="C2447" s="95">
        <v>6.3421919433714891E-2</v>
      </c>
      <c r="D2447" s="95">
        <v>0.65235733541868512</v>
      </c>
      <c r="E2447" s="95">
        <v>4.6042852610829632</v>
      </c>
      <c r="F2447" s="95">
        <v>14.027929965262388</v>
      </c>
    </row>
    <row r="2448" spans="1:6">
      <c r="A2448" s="96">
        <v>42912</v>
      </c>
      <c r="B2448" s="95">
        <v>2937.53</v>
      </c>
      <c r="C2448" s="95">
        <v>9.9843249505915388E-2</v>
      </c>
      <c r="D2448" s="95">
        <v>0.75285191968665899</v>
      </c>
      <c r="E2448" s="95">
        <v>4.7087255786100624</v>
      </c>
      <c r="F2448" s="95">
        <v>14.311453209638248</v>
      </c>
    </row>
    <row r="2449" spans="1:6">
      <c r="A2449" s="96">
        <v>42913</v>
      </c>
      <c r="B2449" s="95">
        <v>2939.41</v>
      </c>
      <c r="C2449" s="95">
        <v>6.3999346389631562E-2</v>
      </c>
      <c r="D2449" s="95">
        <v>0.81733308638418656</v>
      </c>
      <c r="E2449" s="95">
        <v>4.7757384785932944</v>
      </c>
      <c r="F2449" s="95">
        <v>14.051744876341532</v>
      </c>
    </row>
    <row r="2450" spans="1:6">
      <c r="A2450" s="96">
        <v>42914</v>
      </c>
      <c r="B2450" s="95">
        <v>2944.58</v>
      </c>
      <c r="C2450" s="95">
        <v>0.17588563691353087</v>
      </c>
      <c r="D2450" s="95">
        <v>0.99465629480239848</v>
      </c>
      <c r="E2450" s="95">
        <v>4.9600239535472213</v>
      </c>
      <c r="F2450" s="95">
        <v>14.170834787328923</v>
      </c>
    </row>
    <row r="2451" spans="1:6">
      <c r="A2451" s="96">
        <v>42915</v>
      </c>
      <c r="B2451" s="95">
        <v>2943.62</v>
      </c>
      <c r="C2451" s="95">
        <v>-3.2602272650095188E-2</v>
      </c>
      <c r="D2451" s="95">
        <v>0.96172974159516311</v>
      </c>
      <c r="E2451" s="95">
        <v>4.9258046003642919</v>
      </c>
      <c r="F2451" s="95">
        <v>14.348645236476631</v>
      </c>
    </row>
    <row r="2452" spans="1:6">
      <c r="A2452" s="96">
        <v>42916</v>
      </c>
      <c r="B2452" s="95">
        <v>2950.16</v>
      </c>
      <c r="C2452" s="95">
        <v>0.2221754166638279</v>
      </c>
      <c r="D2452" s="95">
        <v>1.1860418853195664</v>
      </c>
      <c r="E2452" s="95">
        <v>5.1589239439230328</v>
      </c>
      <c r="F2452" s="95">
        <v>14.376545938108176</v>
      </c>
    </row>
    <row r="2453" spans="1:6">
      <c r="A2453" s="96">
        <v>42919</v>
      </c>
      <c r="B2453" s="95">
        <v>2955.6</v>
      </c>
      <c r="C2453" s="95">
        <v>0.18439677847981173</v>
      </c>
      <c r="D2453" s="95">
        <v>0.18439677847981173</v>
      </c>
      <c r="E2453" s="95">
        <v>5.352833611959662</v>
      </c>
      <c r="F2453" s="95">
        <v>14.374608186862936</v>
      </c>
    </row>
    <row r="2454" spans="1:6">
      <c r="A2454" s="96">
        <v>42920</v>
      </c>
      <c r="B2454" s="95">
        <v>2955.56</v>
      </c>
      <c r="C2454" s="95">
        <v>-1.3533631073259222E-3</v>
      </c>
      <c r="D2454" s="95">
        <v>0.18304091981451442</v>
      </c>
      <c r="E2454" s="95">
        <v>5.3514078055770353</v>
      </c>
      <c r="F2454" s="95">
        <v>14.382798229047333</v>
      </c>
    </row>
    <row r="2455" spans="1:6">
      <c r="A2455" s="96">
        <v>42921</v>
      </c>
      <c r="B2455" s="95">
        <v>2957.73</v>
      </c>
      <c r="C2455" s="95">
        <v>7.3420942224156072E-2</v>
      </c>
      <c r="D2455" s="95">
        <v>0.25659625240666006</v>
      </c>
      <c r="E2455" s="95">
        <v>5.4287578018343163</v>
      </c>
      <c r="F2455" s="95">
        <v>14.609157944906626</v>
      </c>
    </row>
    <row r="2456" spans="1:6">
      <c r="A2456" s="96">
        <v>42922</v>
      </c>
      <c r="B2456" s="95">
        <v>2960.53</v>
      </c>
      <c r="C2456" s="95">
        <v>9.4667194098185803E-2</v>
      </c>
      <c r="D2456" s="95">
        <v>0.35150635897716054</v>
      </c>
      <c r="E2456" s="95">
        <v>5.5285642486178732</v>
      </c>
      <c r="F2456" s="95">
        <v>14.799505209646103</v>
      </c>
    </row>
    <row r="2457" spans="1:6">
      <c r="A2457" s="96">
        <v>42923</v>
      </c>
      <c r="B2457" s="95">
        <v>2959.17</v>
      </c>
      <c r="C2457" s="95">
        <v>-4.5937720610844668E-2</v>
      </c>
      <c r="D2457" s="95">
        <v>0.3054071643571854</v>
      </c>
      <c r="E2457" s="95">
        <v>5.4800868316087215</v>
      </c>
      <c r="F2457" s="95">
        <v>14.659625004359068</v>
      </c>
    </row>
    <row r="2458" spans="1:6">
      <c r="A2458" s="96">
        <v>42926</v>
      </c>
      <c r="B2458" s="95">
        <v>2961.57</v>
      </c>
      <c r="C2458" s="95">
        <v>8.1103823031458688E-2</v>
      </c>
      <c r="D2458" s="95">
        <v>0.38675868427475724</v>
      </c>
      <c r="E2458" s="95">
        <v>5.5656352145660559</v>
      </c>
      <c r="F2458" s="95">
        <v>14.262510127705541</v>
      </c>
    </row>
    <row r="2459" spans="1:6">
      <c r="A2459" s="96">
        <v>42927</v>
      </c>
      <c r="B2459" s="95">
        <v>2965.8</v>
      </c>
      <c r="C2459" s="95">
        <v>0.14282964778815632</v>
      </c>
      <c r="D2459" s="95">
        <v>0.53014073812946982</v>
      </c>
      <c r="E2459" s="95">
        <v>5.7164142395283557</v>
      </c>
      <c r="F2459" s="95">
        <v>14.170667015694715</v>
      </c>
    </row>
    <row r="2460" spans="1:6">
      <c r="A2460" s="96">
        <v>42928</v>
      </c>
      <c r="B2460" s="95">
        <v>2972.4</v>
      </c>
      <c r="C2460" s="95">
        <v>0.22253692089824195</v>
      </c>
      <c r="D2460" s="95">
        <v>0.75385741790277017</v>
      </c>
      <c r="E2460" s="95">
        <v>5.9516722926610255</v>
      </c>
      <c r="F2460" s="95">
        <v>14.439717404277452</v>
      </c>
    </row>
    <row r="2461" spans="1:6">
      <c r="A2461" s="96">
        <v>42929</v>
      </c>
      <c r="B2461" s="95">
        <v>2972.53</v>
      </c>
      <c r="C2461" s="95">
        <v>4.3735701789726633E-3</v>
      </c>
      <c r="D2461" s="95">
        <v>0.7582639585649753</v>
      </c>
      <c r="E2461" s="95">
        <v>5.9563061634045456</v>
      </c>
      <c r="F2461" s="95">
        <v>14.253811945312478</v>
      </c>
    </row>
    <row r="2462" spans="1:6">
      <c r="A2462" s="96">
        <v>42930</v>
      </c>
      <c r="B2462" s="95">
        <v>2979.01</v>
      </c>
      <c r="C2462" s="95">
        <v>0.21799611778519079</v>
      </c>
      <c r="D2462" s="95">
        <v>0.97791306234238373</v>
      </c>
      <c r="E2462" s="95">
        <v>6.1872867973893575</v>
      </c>
      <c r="F2462" s="95">
        <v>14.289386353609167</v>
      </c>
    </row>
    <row r="2463" spans="1:6">
      <c r="A2463" s="96">
        <v>42933</v>
      </c>
      <c r="B2463" s="95">
        <v>2982.73</v>
      </c>
      <c r="C2463" s="95">
        <v>0.124873699651884</v>
      </c>
      <c r="D2463" s="95">
        <v>1.1040079182146112</v>
      </c>
      <c r="E2463" s="95">
        <v>6.319886790973217</v>
      </c>
      <c r="F2463" s="95">
        <v>14.167113220546579</v>
      </c>
    </row>
    <row r="2464" spans="1:6">
      <c r="A2464" s="96">
        <v>42934</v>
      </c>
      <c r="B2464" s="95">
        <v>2985.4</v>
      </c>
      <c r="C2464" s="95">
        <v>8.9515309800081155E-2</v>
      </c>
      <c r="D2464" s="95">
        <v>1.1945114841229065</v>
      </c>
      <c r="E2464" s="95">
        <v>6.4150593670132761</v>
      </c>
      <c r="F2464" s="95">
        <v>14.129084298936089</v>
      </c>
    </row>
    <row r="2465" spans="1:6">
      <c r="A2465" s="96">
        <v>42935</v>
      </c>
      <c r="B2465" s="95">
        <v>2990.95</v>
      </c>
      <c r="C2465" s="95">
        <v>0.18590473638373517</v>
      </c>
      <c r="D2465" s="95">
        <v>1.3826368739322525</v>
      </c>
      <c r="E2465" s="95">
        <v>6.6128900026021009</v>
      </c>
      <c r="F2465" s="95">
        <v>14.367925971245032</v>
      </c>
    </row>
    <row r="2466" spans="1:6">
      <c r="A2466" s="96">
        <v>42936</v>
      </c>
      <c r="B2466" s="95">
        <v>2998.74</v>
      </c>
      <c r="C2466" s="95">
        <v>0.26045236463330124</v>
      </c>
      <c r="D2466" s="95">
        <v>1.6466903489980256</v>
      </c>
      <c r="E2466" s="95">
        <v>6.8905657956177757</v>
      </c>
      <c r="F2466" s="95">
        <v>14.505548215635788</v>
      </c>
    </row>
    <row r="2467" spans="1:6">
      <c r="A2467" s="96">
        <v>42937</v>
      </c>
      <c r="B2467" s="95">
        <v>2999.62</v>
      </c>
      <c r="C2467" s="95">
        <v>2.9345658509916106E-2</v>
      </c>
      <c r="D2467" s="95">
        <v>1.6765192396344553</v>
      </c>
      <c r="E2467" s="95">
        <v>6.9219335360354739</v>
      </c>
      <c r="F2467" s="95">
        <v>14.762640793339843</v>
      </c>
    </row>
    <row r="2468" spans="1:6">
      <c r="A2468" s="96">
        <v>42940</v>
      </c>
      <c r="B2468" s="95">
        <v>2998.28</v>
      </c>
      <c r="C2468" s="95">
        <v>-4.4672325161176918E-2</v>
      </c>
      <c r="D2468" s="95">
        <v>1.6310979743471732</v>
      </c>
      <c r="E2468" s="95">
        <v>6.8741690222176466</v>
      </c>
      <c r="F2468" s="95">
        <v>14.62147480130438</v>
      </c>
    </row>
    <row r="2469" spans="1:6">
      <c r="A2469" s="96">
        <v>42941</v>
      </c>
      <c r="B2469" s="95">
        <v>2997.56</v>
      </c>
      <c r="C2469" s="95">
        <v>-2.4013767893604765E-2</v>
      </c>
      <c r="D2469" s="95">
        <v>1.6066925183718883</v>
      </c>
      <c r="E2469" s="95">
        <v>6.8485045073304329</v>
      </c>
      <c r="F2469" s="95">
        <v>14.582560864197047</v>
      </c>
    </row>
    <row r="2470" spans="1:6">
      <c r="A2470" s="96">
        <v>42942</v>
      </c>
      <c r="B2470" s="95">
        <v>2996.42</v>
      </c>
      <c r="C2470" s="95">
        <v>-3.8030931824550862E-2</v>
      </c>
      <c r="D2470" s="95">
        <v>1.5680505464110484</v>
      </c>
      <c r="E2470" s="95">
        <v>6.8078690254256946</v>
      </c>
      <c r="F2470" s="95">
        <v>14.469411611897653</v>
      </c>
    </row>
    <row r="2471" spans="1:6">
      <c r="A2471" s="96">
        <v>42943</v>
      </c>
      <c r="B2471" s="95">
        <v>3010.5</v>
      </c>
      <c r="C2471" s="95">
        <v>0.46989407359447899</v>
      </c>
      <c r="D2471" s="95">
        <v>2.0453127965940787</v>
      </c>
      <c r="E2471" s="95">
        <v>7.3097528721087324</v>
      </c>
      <c r="F2471" s="95">
        <v>14.941431604025723</v>
      </c>
    </row>
    <row r="2472" spans="1:6">
      <c r="A2472" s="96">
        <v>42944</v>
      </c>
      <c r="B2472" s="95">
        <v>3015.89</v>
      </c>
      <c r="C2472" s="95">
        <v>0.17904002657365137</v>
      </c>
      <c r="D2472" s="95">
        <v>2.2280147517422799</v>
      </c>
      <c r="E2472" s="95">
        <v>7.5018802821670949</v>
      </c>
      <c r="F2472" s="95">
        <v>15.190763013860821</v>
      </c>
    </row>
    <row r="2473" spans="1:6">
      <c r="A2473" s="96">
        <v>42947</v>
      </c>
      <c r="B2473" s="95">
        <v>3018.91</v>
      </c>
      <c r="C2473" s="95">
        <v>0.10013627817990756</v>
      </c>
      <c r="D2473" s="95">
        <v>2.3303820809718712</v>
      </c>
      <c r="E2473" s="95">
        <v>7.6095286640550652</v>
      </c>
      <c r="F2473" s="95">
        <v>15.192157999969469</v>
      </c>
    </row>
    <row r="2474" spans="1:6">
      <c r="A2474" s="96">
        <v>42948</v>
      </c>
      <c r="B2474" s="95">
        <v>3023.15</v>
      </c>
      <c r="C2474" s="95">
        <v>0.14044804250541443</v>
      </c>
      <c r="D2474" s="95">
        <v>0.14044804250541443</v>
      </c>
      <c r="E2474" s="95">
        <v>7.7606641406130272</v>
      </c>
      <c r="F2474" s="95">
        <v>15.207996707417459</v>
      </c>
    </row>
    <row r="2475" spans="1:6">
      <c r="A2475" s="96">
        <v>42949</v>
      </c>
      <c r="B2475" s="95">
        <v>3028.5</v>
      </c>
      <c r="C2475" s="95">
        <v>0.17696773233215612</v>
      </c>
      <c r="D2475" s="95">
        <v>0.31766432255351251</v>
      </c>
      <c r="E2475" s="95">
        <v>7.9513657442887631</v>
      </c>
      <c r="F2475" s="95">
        <v>15.652960922015868</v>
      </c>
    </row>
    <row r="2476" spans="1:6">
      <c r="A2476" s="96">
        <v>42950</v>
      </c>
      <c r="B2476" s="95">
        <v>3032.62</v>
      </c>
      <c r="C2476" s="95">
        <v>0.13604094436188152</v>
      </c>
      <c r="D2476" s="95">
        <v>0.45413742045969929</v>
      </c>
      <c r="E2476" s="95">
        <v>8.098223801698845</v>
      </c>
      <c r="F2476" s="95">
        <v>15.616910472399814</v>
      </c>
    </row>
    <row r="2477" spans="1:6">
      <c r="A2477" s="96">
        <v>42951</v>
      </c>
      <c r="B2477" s="95">
        <v>3031.1</v>
      </c>
      <c r="C2477" s="95">
        <v>-5.0121676965786399E-2</v>
      </c>
      <c r="D2477" s="95">
        <v>0.4037881222030526</v>
      </c>
      <c r="E2477" s="95">
        <v>8.0440431591592088</v>
      </c>
      <c r="F2477" s="95">
        <v>15.225101593178714</v>
      </c>
    </row>
    <row r="2478" spans="1:6">
      <c r="A2478" s="96">
        <v>42954</v>
      </c>
      <c r="B2478" s="95">
        <v>3030.9</v>
      </c>
      <c r="C2478" s="95">
        <v>-6.5982646563877978E-3</v>
      </c>
      <c r="D2478" s="95">
        <v>0.3971632145377102</v>
      </c>
      <c r="E2478" s="95">
        <v>8.0369141272460976</v>
      </c>
      <c r="F2478" s="95">
        <v>14.744664821706444</v>
      </c>
    </row>
    <row r="2479" spans="1:6">
      <c r="A2479" s="96">
        <v>42955</v>
      </c>
      <c r="B2479" s="95">
        <v>3030.85</v>
      </c>
      <c r="C2479" s="95">
        <v>-1.6496750140260197E-3</v>
      </c>
      <c r="D2479" s="95">
        <v>0.39550698762136349</v>
      </c>
      <c r="E2479" s="95">
        <v>8.0351318692678078</v>
      </c>
      <c r="F2479" s="95">
        <v>14.897190167862062</v>
      </c>
    </row>
    <row r="2480" spans="1:6">
      <c r="A2480" s="96">
        <v>42956</v>
      </c>
      <c r="B2480" s="95">
        <v>3026.58</v>
      </c>
      <c r="C2480" s="95">
        <v>-0.14088457033505364</v>
      </c>
      <c r="D2480" s="95">
        <v>0.25406520896615881</v>
      </c>
      <c r="E2480" s="95">
        <v>7.8829270379228822</v>
      </c>
      <c r="F2480" s="95">
        <v>14.484897773911065</v>
      </c>
    </row>
    <row r="2481" spans="1:6">
      <c r="A2481" s="96">
        <v>42957</v>
      </c>
      <c r="B2481" s="95">
        <v>3021.59</v>
      </c>
      <c r="C2481" s="95">
        <v>-0.1648725624301961</v>
      </c>
      <c r="D2481" s="95">
        <v>8.8773762715699256E-2</v>
      </c>
      <c r="E2481" s="95">
        <v>7.7050576916907643</v>
      </c>
      <c r="F2481" s="95">
        <v>14.171333136850395</v>
      </c>
    </row>
    <row r="2482" spans="1:6">
      <c r="A2482" s="96">
        <v>42958</v>
      </c>
      <c r="B2482" s="95">
        <v>3024.69</v>
      </c>
      <c r="C2482" s="95">
        <v>0.10259499137870165</v>
      </c>
      <c r="D2482" s="95">
        <v>0.19145983152859536</v>
      </c>
      <c r="E2482" s="95">
        <v>7.815557686343988</v>
      </c>
      <c r="F2482" s="95">
        <v>14.122880492608614</v>
      </c>
    </row>
    <row r="2483" spans="1:6">
      <c r="A2483" s="96">
        <v>42961</v>
      </c>
      <c r="B2483" s="95">
        <v>3029.04</v>
      </c>
      <c r="C2483" s="95">
        <v>0.1438163911012369</v>
      </c>
      <c r="D2483" s="95">
        <v>0.33555157324995921</v>
      </c>
      <c r="E2483" s="95">
        <v>7.9706141304541678</v>
      </c>
      <c r="F2483" s="95">
        <v>14.298220457941536</v>
      </c>
    </row>
    <row r="2484" spans="1:6">
      <c r="A2484" s="96">
        <v>42962</v>
      </c>
      <c r="B2484" s="95">
        <v>3031.14</v>
      </c>
      <c r="C2484" s="95">
        <v>6.9328896283971098E-2</v>
      </c>
      <c r="D2484" s="95">
        <v>0.40511310373612108</v>
      </c>
      <c r="E2484" s="95">
        <v>8.0454689655418363</v>
      </c>
      <c r="F2484" s="95">
        <v>14.289484797297302</v>
      </c>
    </row>
    <row r="2485" spans="1:6">
      <c r="A2485" s="96">
        <v>42963</v>
      </c>
      <c r="B2485" s="95">
        <v>3033.62</v>
      </c>
      <c r="C2485" s="95">
        <v>8.1817402033568243E-2</v>
      </c>
      <c r="D2485" s="95">
        <v>0.48726195878645573</v>
      </c>
      <c r="E2485" s="95">
        <v>8.1338689612644011</v>
      </c>
      <c r="F2485" s="95">
        <v>14.474930472485203</v>
      </c>
    </row>
    <row r="2486" spans="1:6">
      <c r="A2486" s="96">
        <v>42964</v>
      </c>
      <c r="B2486" s="95">
        <v>3026.19</v>
      </c>
      <c r="C2486" s="95">
        <v>-0.24492190847897888</v>
      </c>
      <c r="D2486" s="95">
        <v>0.24114663901873001</v>
      </c>
      <c r="E2486" s="95">
        <v>7.869025425692322</v>
      </c>
      <c r="F2486" s="95">
        <v>14.179476150589721</v>
      </c>
    </row>
    <row r="2487" spans="1:6">
      <c r="A2487" s="96">
        <v>42965</v>
      </c>
      <c r="B2487" s="95">
        <v>3032.71</v>
      </c>
      <c r="C2487" s="95">
        <v>0.21545243358811472</v>
      </c>
      <c r="D2487" s="95">
        <v>0.45711862890911448</v>
      </c>
      <c r="E2487" s="95">
        <v>8.1014318660597606</v>
      </c>
      <c r="F2487" s="95">
        <v>14.536974091698763</v>
      </c>
    </row>
    <row r="2488" spans="1:6">
      <c r="A2488" s="96">
        <v>42968</v>
      </c>
      <c r="B2488" s="95">
        <v>3031.49</v>
      </c>
      <c r="C2488" s="95">
        <v>-4.0228046862389455E-2</v>
      </c>
      <c r="D2488" s="95">
        <v>0.41670669215048139</v>
      </c>
      <c r="E2488" s="95">
        <v>8.0579447713897689</v>
      </c>
      <c r="F2488" s="95">
        <v>14.150318183529764</v>
      </c>
    </row>
    <row r="2489" spans="1:6">
      <c r="A2489" s="96">
        <v>42969</v>
      </c>
      <c r="B2489" s="95">
        <v>3038.28</v>
      </c>
      <c r="C2489" s="95">
        <v>0.22398226614637196</v>
      </c>
      <c r="D2489" s="95">
        <v>0.64162230738911141</v>
      </c>
      <c r="E2489" s="95">
        <v>8.299975404839909</v>
      </c>
      <c r="F2489" s="95">
        <v>14.420212625735784</v>
      </c>
    </row>
    <row r="2490" spans="1:6">
      <c r="A2490" s="96">
        <v>42970</v>
      </c>
      <c r="B2490" s="95">
        <v>3044.37</v>
      </c>
      <c r="C2490" s="95">
        <v>0.20044235554326217</v>
      </c>
      <c r="D2490" s="95">
        <v>0.8433507457989764</v>
      </c>
      <c r="E2490" s="95">
        <v>8.5170544265941395</v>
      </c>
      <c r="F2490" s="95">
        <v>14.672447303792314</v>
      </c>
    </row>
    <row r="2491" spans="1:6">
      <c r="A2491" s="96">
        <v>42971</v>
      </c>
      <c r="B2491" s="95">
        <v>3050.08</v>
      </c>
      <c r="C2491" s="95">
        <v>0.18755933083034471</v>
      </c>
      <c r="D2491" s="95">
        <v>1.032491859644713</v>
      </c>
      <c r="E2491" s="95">
        <v>8.7205882877134719</v>
      </c>
      <c r="F2491" s="95">
        <v>14.929951090110238</v>
      </c>
    </row>
    <row r="2492" spans="1:6">
      <c r="A2492" s="96">
        <v>42972</v>
      </c>
      <c r="B2492" s="95">
        <v>3053.71</v>
      </c>
      <c r="C2492" s="95">
        <v>0.11901327178303056</v>
      </c>
      <c r="D2492" s="95">
        <v>1.1527339337707998</v>
      </c>
      <c r="E2492" s="95">
        <v>8.8499802169364585</v>
      </c>
      <c r="F2492" s="95">
        <v>15.111843246055145</v>
      </c>
    </row>
    <row r="2493" spans="1:6">
      <c r="A2493" s="96">
        <v>42975</v>
      </c>
      <c r="B2493" s="95">
        <v>3054.88</v>
      </c>
      <c r="C2493" s="95">
        <v>3.8314050777588093E-2</v>
      </c>
      <c r="D2493" s="95">
        <v>1.1914896436131084</v>
      </c>
      <c r="E2493" s="95">
        <v>8.8916850536281622</v>
      </c>
      <c r="F2493" s="95">
        <v>15.403474706568998</v>
      </c>
    </row>
    <row r="2494" spans="1:6">
      <c r="A2494" s="96">
        <v>42976</v>
      </c>
      <c r="B2494" s="95">
        <v>3056.68</v>
      </c>
      <c r="C2494" s="95">
        <v>5.8922118053716943E-2</v>
      </c>
      <c r="D2494" s="95">
        <v>1.2511138126012344</v>
      </c>
      <c r="E2494" s="95">
        <v>8.95584634084614</v>
      </c>
      <c r="F2494" s="95">
        <v>15.169532077149416</v>
      </c>
    </row>
    <row r="2495" spans="1:6">
      <c r="A2495" s="96">
        <v>42977</v>
      </c>
      <c r="B2495" s="95">
        <v>3057.22</v>
      </c>
      <c r="C2495" s="95">
        <v>1.7666226101531457E-2</v>
      </c>
      <c r="D2495" s="95">
        <v>1.2690010632976811</v>
      </c>
      <c r="E2495" s="95">
        <v>8.9750947270115446</v>
      </c>
      <c r="F2495" s="95">
        <v>15.18684018175378</v>
      </c>
    </row>
    <row r="2496" spans="1:6">
      <c r="A2496" s="96">
        <v>42978</v>
      </c>
      <c r="B2496" s="95">
        <v>3060.96</v>
      </c>
      <c r="C2496" s="95">
        <v>0.12233336168152587</v>
      </c>
      <c r="D2496" s="95">
        <v>1.3928868366397174</v>
      </c>
      <c r="E2496" s="95">
        <v>9.1084076237867286</v>
      </c>
      <c r="F2496" s="95">
        <v>15.06979087173741</v>
      </c>
    </row>
    <row r="2497" spans="1:6">
      <c r="A2497" s="96">
        <v>42979</v>
      </c>
      <c r="B2497" s="95">
        <v>3063.36</v>
      </c>
      <c r="C2497" s="95">
        <v>7.8406774345296526E-2</v>
      </c>
      <c r="D2497" s="95">
        <v>7.8406774345296526E-2</v>
      </c>
      <c r="E2497" s="95">
        <v>9.1939560067440862</v>
      </c>
      <c r="F2497" s="95">
        <v>14.93404169105399</v>
      </c>
    </row>
    <row r="2498" spans="1:6">
      <c r="A2498" s="96">
        <v>42982</v>
      </c>
      <c r="B2498" s="95">
        <v>3064.89</v>
      </c>
      <c r="C2498" s="95">
        <v>4.9945158257580502E-2</v>
      </c>
      <c r="D2498" s="95">
        <v>0.12839109299043194</v>
      </c>
      <c r="E2498" s="95">
        <v>9.2484931008793616</v>
      </c>
      <c r="F2498" s="95">
        <v>14.718564487996222</v>
      </c>
    </row>
    <row r="2499" spans="1:6">
      <c r="A2499" s="96">
        <v>42983</v>
      </c>
      <c r="B2499" s="95">
        <v>3065.3</v>
      </c>
      <c r="C2499" s="95">
        <v>1.3377315335949547E-2</v>
      </c>
      <c r="D2499" s="95">
        <v>0.14178558360775639</v>
      </c>
      <c r="E2499" s="95">
        <v>9.263107616301248</v>
      </c>
      <c r="F2499" s="95">
        <v>14.835780301128775</v>
      </c>
    </row>
    <row r="2500" spans="1:6">
      <c r="A2500" s="96">
        <v>42984</v>
      </c>
      <c r="B2500" s="95">
        <v>3077.87</v>
      </c>
      <c r="C2500" s="95">
        <v>0.41007405474178249</v>
      </c>
      <c r="D2500" s="95">
        <v>0.55244106424128248</v>
      </c>
      <c r="E2500" s="95">
        <v>9.7111672720402886</v>
      </c>
      <c r="F2500" s="95">
        <v>15.069594248520435</v>
      </c>
    </row>
    <row r="2501" spans="1:6">
      <c r="A2501" s="96">
        <v>42986</v>
      </c>
      <c r="B2501" s="95">
        <v>3080.91</v>
      </c>
      <c r="C2501" s="95">
        <v>9.8769603654469407E-2</v>
      </c>
      <c r="D2501" s="95">
        <v>0.65175631174532178</v>
      </c>
      <c r="E2501" s="95">
        <v>9.8195285571195825</v>
      </c>
      <c r="F2501" s="95">
        <v>15.099767253327755</v>
      </c>
    </row>
    <row r="2502" spans="1:6">
      <c r="A2502" s="96">
        <v>42989</v>
      </c>
      <c r="B2502" s="95">
        <v>3083.37</v>
      </c>
      <c r="C2502" s="95">
        <v>7.9846538847294646E-2</v>
      </c>
      <c r="D2502" s="95">
        <v>0.73212325544926848</v>
      </c>
      <c r="E2502" s="95">
        <v>9.907215649650869</v>
      </c>
      <c r="F2502" s="95">
        <v>15.815588718068142</v>
      </c>
    </row>
    <row r="2503" spans="1:6">
      <c r="A2503" s="96">
        <v>42990</v>
      </c>
      <c r="B2503" s="95">
        <v>3083.7</v>
      </c>
      <c r="C2503" s="95">
        <v>1.0702575428833683E-2</v>
      </c>
      <c r="D2503" s="95">
        <v>0.74290418692173343</v>
      </c>
      <c r="E2503" s="95">
        <v>9.9189785523075003</v>
      </c>
      <c r="F2503" s="95">
        <v>15.549776671962601</v>
      </c>
    </row>
    <row r="2504" spans="1:6">
      <c r="A2504" s="96">
        <v>42991</v>
      </c>
      <c r="B2504" s="95">
        <v>3084.82</v>
      </c>
      <c r="C2504" s="95">
        <v>3.6320005188583693E-2</v>
      </c>
      <c r="D2504" s="95">
        <v>0.7794940149495666</v>
      </c>
      <c r="E2504" s="95">
        <v>9.9589011310209372</v>
      </c>
      <c r="F2504" s="95">
        <v>16.171574903969276</v>
      </c>
    </row>
    <row r="2505" spans="1:6">
      <c r="A2505" s="96">
        <v>42992</v>
      </c>
      <c r="B2505" s="95">
        <v>3089.87</v>
      </c>
      <c r="C2505" s="95">
        <v>0.16370485149861391</v>
      </c>
      <c r="D2505" s="95">
        <v>0.94447493596778731</v>
      </c>
      <c r="E2505" s="95">
        <v>10.138909186826982</v>
      </c>
      <c r="F2505" s="95">
        <v>16.387175025048762</v>
      </c>
    </row>
    <row r="2506" spans="1:6">
      <c r="A2506" s="96">
        <v>42993</v>
      </c>
      <c r="B2506" s="95">
        <v>3095.68</v>
      </c>
      <c r="C2506" s="95">
        <v>0.18803380077478948</v>
      </c>
      <c r="D2506" s="95">
        <v>1.1342846688620511</v>
      </c>
      <c r="E2506" s="95">
        <v>10.346007563902869</v>
      </c>
      <c r="F2506" s="95">
        <v>16.252206241315847</v>
      </c>
    </row>
    <row r="2507" spans="1:6">
      <c r="A2507" s="96">
        <v>42996</v>
      </c>
      <c r="B2507" s="95">
        <v>3099.68</v>
      </c>
      <c r="C2507" s="95">
        <v>0.12921232168698893</v>
      </c>
      <c r="D2507" s="95">
        <v>1.2649626261042268</v>
      </c>
      <c r="E2507" s="95">
        <v>10.488588202165094</v>
      </c>
      <c r="F2507" s="95">
        <v>16.2504969284198</v>
      </c>
    </row>
    <row r="2508" spans="1:6">
      <c r="A2508" s="96">
        <v>42997</v>
      </c>
      <c r="B2508" s="95">
        <v>3104.11</v>
      </c>
      <c r="C2508" s="95">
        <v>0.14291797863006384</v>
      </c>
      <c r="D2508" s="95">
        <v>1.4096884637499363</v>
      </c>
      <c r="E2508" s="95">
        <v>10.646496259040505</v>
      </c>
      <c r="F2508" s="95">
        <v>16.386085156800711</v>
      </c>
    </row>
    <row r="2509" spans="1:6">
      <c r="A2509" s="96">
        <v>42998</v>
      </c>
      <c r="B2509" s="95">
        <v>3106.43</v>
      </c>
      <c r="C2509" s="95">
        <v>7.473961940780427E-2</v>
      </c>
      <c r="D2509" s="95">
        <v>1.4854816789503955</v>
      </c>
      <c r="E2509" s="95">
        <v>10.729193029232587</v>
      </c>
      <c r="F2509" s="95">
        <v>16.284719622669751</v>
      </c>
    </row>
    <row r="2510" spans="1:6">
      <c r="A2510" s="96">
        <v>42999</v>
      </c>
      <c r="B2510" s="95">
        <v>3110.87</v>
      </c>
      <c r="C2510" s="95">
        <v>0.14292934332980067</v>
      </c>
      <c r="D2510" s="95">
        <v>1.6305342114891985</v>
      </c>
      <c r="E2510" s="95">
        <v>10.887457537703661</v>
      </c>
      <c r="F2510" s="95">
        <v>15.994138527621992</v>
      </c>
    </row>
    <row r="2511" spans="1:6">
      <c r="A2511" s="96">
        <v>43000</v>
      </c>
      <c r="B2511" s="95">
        <v>3112.23</v>
      </c>
      <c r="C2511" s="95">
        <v>4.3717673834020587E-2</v>
      </c>
      <c r="D2511" s="95">
        <v>1.6749647169515436</v>
      </c>
      <c r="E2511" s="95">
        <v>10.935934954712835</v>
      </c>
      <c r="F2511" s="95">
        <v>15.592292435801248</v>
      </c>
    </row>
    <row r="2512" spans="1:6">
      <c r="A2512" s="96">
        <v>43003</v>
      </c>
      <c r="B2512" s="95">
        <v>3103.56</v>
      </c>
      <c r="C2512" s="95">
        <v>-0.27857838270307633</v>
      </c>
      <c r="D2512" s="95">
        <v>1.3917202446291244</v>
      </c>
      <c r="E2512" s="95">
        <v>10.62689142127946</v>
      </c>
      <c r="F2512" s="95">
        <v>15.251870694617221</v>
      </c>
    </row>
    <row r="2513" spans="1:6">
      <c r="A2513" s="96">
        <v>43004</v>
      </c>
      <c r="B2513" s="95">
        <v>3106.82</v>
      </c>
      <c r="C2513" s="95">
        <v>0.10504066298058223</v>
      </c>
      <c r="D2513" s="95">
        <v>1.4982227797815106</v>
      </c>
      <c r="E2513" s="95">
        <v>10.74309464146317</v>
      </c>
      <c r="F2513" s="95">
        <v>15.571212284663138</v>
      </c>
    </row>
    <row r="2514" spans="1:6">
      <c r="A2514" s="96">
        <v>43005</v>
      </c>
      <c r="B2514" s="95">
        <v>3105.4</v>
      </c>
      <c r="C2514" s="95">
        <v>-4.5705898635906017E-2</v>
      </c>
      <c r="D2514" s="95">
        <v>1.4518321049605376</v>
      </c>
      <c r="E2514" s="95">
        <v>10.692478514880088</v>
      </c>
      <c r="F2514" s="95">
        <v>15.191014403513536</v>
      </c>
    </row>
    <row r="2515" spans="1:6">
      <c r="A2515" s="96">
        <v>43006</v>
      </c>
      <c r="B2515" s="95">
        <v>3106.68</v>
      </c>
      <c r="C2515" s="95">
        <v>4.1218522573571725E-2</v>
      </c>
      <c r="D2515" s="95">
        <v>1.4936490512780232</v>
      </c>
      <c r="E2515" s="95">
        <v>10.738104319123988</v>
      </c>
      <c r="F2515" s="95">
        <v>15.071172202282401</v>
      </c>
    </row>
    <row r="2516" spans="1:6">
      <c r="A2516" s="96">
        <v>43007</v>
      </c>
      <c r="B2516" s="95">
        <v>3113.35</v>
      </c>
      <c r="C2516" s="95">
        <v>0.21469864936203287</v>
      </c>
      <c r="D2516" s="95">
        <v>1.7115545449793546</v>
      </c>
      <c r="E2516" s="95">
        <v>10.975857533426247</v>
      </c>
      <c r="F2516" s="95">
        <v>15.570362671220161</v>
      </c>
    </row>
    <row r="2517" spans="1:6">
      <c r="A2517" s="96">
        <v>43010</v>
      </c>
      <c r="B2517" s="95">
        <v>3115.51</v>
      </c>
      <c r="C2517" s="95">
        <v>6.9378643583295485E-2</v>
      </c>
      <c r="D2517" s="95">
        <v>6.9378643583295485E-2</v>
      </c>
      <c r="E2517" s="95">
        <v>11.052851078087865</v>
      </c>
      <c r="F2517" s="95">
        <v>15.515042305325078</v>
      </c>
    </row>
    <row r="2518" spans="1:6">
      <c r="A2518" s="96">
        <v>43011</v>
      </c>
      <c r="B2518" s="95">
        <v>3123.73</v>
      </c>
      <c r="C2518" s="95">
        <v>0.26384123305653873</v>
      </c>
      <c r="D2518" s="95">
        <v>0.33340292610852806</v>
      </c>
      <c r="E2518" s="95">
        <v>11.345854289716728</v>
      </c>
      <c r="F2518" s="95">
        <v>15.218321444115768</v>
      </c>
    </row>
    <row r="2519" spans="1:6">
      <c r="A2519" s="96">
        <v>43012</v>
      </c>
      <c r="B2519" s="95">
        <v>3124.65</v>
      </c>
      <c r="C2519" s="95">
        <v>2.945196928032523E-2</v>
      </c>
      <c r="D2519" s="95">
        <v>0.3629530891162247</v>
      </c>
      <c r="E2519" s="95">
        <v>11.378647836517054</v>
      </c>
      <c r="F2519" s="95">
        <v>15.427665846576687</v>
      </c>
    </row>
    <row r="2520" spans="1:6">
      <c r="A2520" s="96">
        <v>43013</v>
      </c>
      <c r="B2520" s="95">
        <v>3123.31</v>
      </c>
      <c r="C2520" s="95">
        <v>-4.2884803097953395E-2</v>
      </c>
      <c r="D2520" s="95">
        <v>0.31991263430066752</v>
      </c>
      <c r="E2520" s="95">
        <v>11.330883322699204</v>
      </c>
      <c r="F2520" s="95">
        <v>14.906994540344055</v>
      </c>
    </row>
    <row r="2521" spans="1:6">
      <c r="A2521" s="96">
        <v>43014</v>
      </c>
      <c r="B2521" s="95">
        <v>3126.44</v>
      </c>
      <c r="C2521" s="95">
        <v>0.10021419583712277</v>
      </c>
      <c r="D2521" s="95">
        <v>0.42044742801163881</v>
      </c>
      <c r="E2521" s="95">
        <v>11.442452672139392</v>
      </c>
      <c r="F2521" s="95">
        <v>14.889426221676727</v>
      </c>
    </row>
    <row r="2522" spans="1:6">
      <c r="A2522" s="96">
        <v>43017</v>
      </c>
      <c r="B2522" s="95">
        <v>3123.64</v>
      </c>
      <c r="C2522" s="95">
        <v>-8.9558731336603081E-2</v>
      </c>
      <c r="D2522" s="95">
        <v>0.33051214929256112</v>
      </c>
      <c r="E2522" s="95">
        <v>11.342646225355836</v>
      </c>
      <c r="F2522" s="95">
        <v>14.628149518168666</v>
      </c>
    </row>
    <row r="2523" spans="1:6">
      <c r="A2523" s="96">
        <v>43018</v>
      </c>
      <c r="B2523" s="95">
        <v>3131.59</v>
      </c>
      <c r="C2523" s="95">
        <v>0.25451076308409259</v>
      </c>
      <c r="D2523" s="95">
        <v>0.58586410136991507</v>
      </c>
      <c r="E2523" s="95">
        <v>11.626025243902017</v>
      </c>
      <c r="F2523" s="95">
        <v>14.767009326956559</v>
      </c>
    </row>
    <row r="2524" spans="1:6">
      <c r="A2524" s="96">
        <v>43019</v>
      </c>
      <c r="B2524" s="95">
        <v>3132.76</v>
      </c>
      <c r="C2524" s="95">
        <v>3.7361212674724698E-2</v>
      </c>
      <c r="D2524" s="95">
        <v>0.62344419997752976</v>
      </c>
      <c r="E2524" s="95">
        <v>11.667730080593719</v>
      </c>
      <c r="F2524" s="95">
        <v>14.827983080543383</v>
      </c>
    </row>
    <row r="2525" spans="1:6">
      <c r="A2525" s="96">
        <v>43021</v>
      </c>
      <c r="B2525" s="95">
        <v>3133.85</v>
      </c>
      <c r="C2525" s="95">
        <v>3.4793600531157765E-2</v>
      </c>
      <c r="D2525" s="95">
        <v>0.65845471919314669</v>
      </c>
      <c r="E2525" s="95">
        <v>11.706583304520169</v>
      </c>
      <c r="F2525" s="95">
        <v>14.72034205430257</v>
      </c>
    </row>
    <row r="2526" spans="1:6">
      <c r="A2526" s="96">
        <v>43024</v>
      </c>
      <c r="B2526" s="95">
        <v>3131.7</v>
      </c>
      <c r="C2526" s="95">
        <v>-6.8605708633151519E-2</v>
      </c>
      <c r="D2526" s="95">
        <v>0.5893972730338648</v>
      </c>
      <c r="E2526" s="95">
        <v>11.629946211454211</v>
      </c>
      <c r="F2526" s="95">
        <v>14.58836443468714</v>
      </c>
    </row>
    <row r="2527" spans="1:6">
      <c r="A2527" s="96">
        <v>43025</v>
      </c>
      <c r="B2527" s="95">
        <v>3128.73</v>
      </c>
      <c r="C2527" s="95">
        <v>-9.4836670179132554E-2</v>
      </c>
      <c r="D2527" s="95">
        <v>0.49400163810686681</v>
      </c>
      <c r="E2527" s="95">
        <v>11.524080087544508</v>
      </c>
      <c r="F2527" s="95">
        <v>14.322828172101953</v>
      </c>
    </row>
    <row r="2528" spans="1:6">
      <c r="A2528" s="96">
        <v>43026</v>
      </c>
      <c r="B2528" s="95">
        <v>3134.21</v>
      </c>
      <c r="C2528" s="95">
        <v>0.17515093983822005</v>
      </c>
      <c r="D2528" s="95">
        <v>0.67001782645703667</v>
      </c>
      <c r="E2528" s="95">
        <v>11.719415561963764</v>
      </c>
      <c r="F2528" s="95">
        <v>14.32797601243152</v>
      </c>
    </row>
    <row r="2529" spans="1:6">
      <c r="A2529" s="96">
        <v>43027</v>
      </c>
      <c r="B2529" s="95">
        <v>3133.57</v>
      </c>
      <c r="C2529" s="95">
        <v>-2.0419818710293303E-2</v>
      </c>
      <c r="D2529" s="95">
        <v>0.64946119132125446</v>
      </c>
      <c r="E2529" s="95">
        <v>11.696602659841826</v>
      </c>
      <c r="F2529" s="95">
        <v>14.016824701456155</v>
      </c>
    </row>
    <row r="2530" spans="1:6">
      <c r="A2530" s="96">
        <v>43028</v>
      </c>
      <c r="B2530" s="95">
        <v>3138.87</v>
      </c>
      <c r="C2530" s="95">
        <v>0.16913616099207829</v>
      </c>
      <c r="D2530" s="95">
        <v>0.81969582603946822</v>
      </c>
      <c r="E2530" s="95">
        <v>11.885522005539251</v>
      </c>
      <c r="F2530" s="95">
        <v>14.053631772101305</v>
      </c>
    </row>
    <row r="2531" spans="1:6">
      <c r="A2531" s="96">
        <v>43031</v>
      </c>
      <c r="B2531" s="95">
        <v>3132.56</v>
      </c>
      <c r="C2531" s="95">
        <v>-0.20102775839713205</v>
      </c>
      <c r="D2531" s="95">
        <v>0.61702025149759088</v>
      </c>
      <c r="E2531" s="95">
        <v>11.660601048680608</v>
      </c>
      <c r="F2531" s="95">
        <v>13.976342857558688</v>
      </c>
    </row>
    <row r="2532" spans="1:6">
      <c r="A2532" s="96">
        <v>43032</v>
      </c>
      <c r="B2532" s="95">
        <v>3136.24</v>
      </c>
      <c r="C2532" s="95">
        <v>0.11747580253849144</v>
      </c>
      <c r="D2532" s="95">
        <v>0.73522090352835523</v>
      </c>
      <c r="E2532" s="95">
        <v>11.79177523588184</v>
      </c>
      <c r="F2532" s="95">
        <v>13.779880351616768</v>
      </c>
    </row>
    <row r="2533" spans="1:6">
      <c r="A2533" s="96">
        <v>43033</v>
      </c>
      <c r="B2533" s="95">
        <v>3140.07</v>
      </c>
      <c r="C2533" s="95">
        <v>0.12212075606459205</v>
      </c>
      <c r="D2533" s="95">
        <v>0.85823951691907929</v>
      </c>
      <c r="E2533" s="95">
        <v>11.928296197017939</v>
      </c>
      <c r="F2533" s="95">
        <v>14.143686977004567</v>
      </c>
    </row>
    <row r="2534" spans="1:6">
      <c r="A2534" s="96">
        <v>43034</v>
      </c>
      <c r="B2534" s="95">
        <v>3128.75</v>
      </c>
      <c r="C2534" s="95">
        <v>-0.36050151748210357</v>
      </c>
      <c r="D2534" s="95">
        <v>0.4946440329548496</v>
      </c>
      <c r="E2534" s="95">
        <v>11.524792990735833</v>
      </c>
      <c r="F2534" s="95">
        <v>13.918543007777217</v>
      </c>
    </row>
    <row r="2535" spans="1:6">
      <c r="A2535" s="96">
        <v>43035</v>
      </c>
      <c r="B2535" s="95">
        <v>3130.14</v>
      </c>
      <c r="C2535" s="95">
        <v>4.4426687974419288E-2</v>
      </c>
      <c r="D2535" s="95">
        <v>0.53929047489038595</v>
      </c>
      <c r="E2535" s="95">
        <v>11.574339762531949</v>
      </c>
      <c r="F2535" s="95">
        <v>13.942186936912337</v>
      </c>
    </row>
    <row r="2536" spans="1:6">
      <c r="A2536" s="96">
        <v>43038</v>
      </c>
      <c r="B2536" s="95">
        <v>3121.42</v>
      </c>
      <c r="C2536" s="95">
        <v>-0.27858178867398165</v>
      </c>
      <c r="D2536" s="95">
        <v>0.25920632116531728</v>
      </c>
      <c r="E2536" s="95">
        <v>11.263513971120309</v>
      </c>
      <c r="F2536" s="95">
        <v>13.696364828440299</v>
      </c>
    </row>
    <row r="2537" spans="1:6">
      <c r="A2537" s="96">
        <v>43039</v>
      </c>
      <c r="B2537" s="95">
        <v>3121.27</v>
      </c>
      <c r="C2537" s="95">
        <v>-4.8055051867446075E-3</v>
      </c>
      <c r="D2537" s="95">
        <v>0.25438835980535757</v>
      </c>
      <c r="E2537" s="95">
        <v>11.258167197185465</v>
      </c>
      <c r="F2537" s="95">
        <v>13.53251637731292</v>
      </c>
    </row>
    <row r="2538" spans="1:6">
      <c r="A2538" s="96">
        <v>43040</v>
      </c>
      <c r="B2538" s="95">
        <v>3119.52</v>
      </c>
      <c r="C2538" s="95">
        <v>-5.6066921477471166E-2</v>
      </c>
      <c r="D2538" s="95">
        <v>-5.6066921477471166E-2</v>
      </c>
      <c r="E2538" s="95">
        <v>11.195788167945731</v>
      </c>
      <c r="F2538" s="95">
        <v>14.002960147641929</v>
      </c>
    </row>
    <row r="2539" spans="1:6">
      <c r="A2539" s="96">
        <v>43042</v>
      </c>
      <c r="B2539" s="95">
        <v>3112.33</v>
      </c>
      <c r="C2539" s="95">
        <v>-0.23048417705288093</v>
      </c>
      <c r="D2539" s="95">
        <v>-0.28642187314779077</v>
      </c>
      <c r="E2539" s="95">
        <v>10.939499470669389</v>
      </c>
      <c r="F2539" s="95">
        <v>13.880036150882379</v>
      </c>
    </row>
    <row r="2540" spans="1:6">
      <c r="A2540" s="96">
        <v>43045</v>
      </c>
      <c r="B2540" s="95">
        <v>3115.26</v>
      </c>
      <c r="C2540" s="95">
        <v>9.4141688060078721E-2</v>
      </c>
      <c r="D2540" s="95">
        <v>-0.19254982747406446</v>
      </c>
      <c r="E2540" s="95">
        <v>11.043939788196466</v>
      </c>
      <c r="F2540" s="95">
        <v>13.715126317287996</v>
      </c>
    </row>
    <row r="2541" spans="1:6">
      <c r="A2541" s="96">
        <v>43046</v>
      </c>
      <c r="B2541" s="95">
        <v>3104.62</v>
      </c>
      <c r="C2541" s="95">
        <v>-0.34154452597857654</v>
      </c>
      <c r="D2541" s="95">
        <v>-0.53343671005712245</v>
      </c>
      <c r="E2541" s="95">
        <v>10.664675290418945</v>
      </c>
      <c r="F2541" s="95">
        <v>12.836597696470564</v>
      </c>
    </row>
    <row r="2542" spans="1:6">
      <c r="A2542" s="96">
        <v>43047</v>
      </c>
      <c r="B2542" s="95">
        <v>3116.99</v>
      </c>
      <c r="C2542" s="95">
        <v>0.39843845623619423</v>
      </c>
      <c r="D2542" s="95">
        <v>-0.1371236708134882</v>
      </c>
      <c r="E2542" s="95">
        <v>11.105605914244876</v>
      </c>
      <c r="F2542" s="95">
        <v>13.047467757612697</v>
      </c>
    </row>
    <row r="2543" spans="1:6">
      <c r="A2543" s="96">
        <v>43048</v>
      </c>
      <c r="B2543" s="95">
        <v>3108.9</v>
      </c>
      <c r="C2543" s="95">
        <v>-0.25954526642689713</v>
      </c>
      <c r="D2543" s="95">
        <v>-0.39631303924363426</v>
      </c>
      <c r="E2543" s="95">
        <v>10.817236573359533</v>
      </c>
      <c r="F2543" s="95">
        <v>13.196624017826576</v>
      </c>
    </row>
    <row r="2544" spans="1:6">
      <c r="A2544" s="96">
        <v>43049</v>
      </c>
      <c r="B2544" s="95">
        <v>3102.58</v>
      </c>
      <c r="C2544" s="95">
        <v>-0.20328733635691654</v>
      </c>
      <c r="D2544" s="95">
        <v>-0.59879472137943646</v>
      </c>
      <c r="E2544" s="95">
        <v>10.591959164905207</v>
      </c>
      <c r="F2544" s="95">
        <v>14.307504126385284</v>
      </c>
    </row>
    <row r="2545" spans="1:6">
      <c r="A2545" s="96">
        <v>43052</v>
      </c>
      <c r="B2545" s="95">
        <v>3103.84</v>
      </c>
      <c r="C2545" s="95">
        <v>4.0611362156672826E-2</v>
      </c>
      <c r="D2545" s="95">
        <v>-0.55842653791564612</v>
      </c>
      <c r="E2545" s="95">
        <v>10.636872065957824</v>
      </c>
      <c r="F2545" s="95">
        <v>14.614043898260022</v>
      </c>
    </row>
    <row r="2546" spans="1:6">
      <c r="A2546" s="96">
        <v>43053</v>
      </c>
      <c r="B2546" s="95">
        <v>3095.13</v>
      </c>
      <c r="C2546" s="95">
        <v>-0.28062013505850691</v>
      </c>
      <c r="D2546" s="95">
        <v>-0.83747961566925655</v>
      </c>
      <c r="E2546" s="95">
        <v>10.326402726141804</v>
      </c>
      <c r="F2546" s="95">
        <v>15.243098736288708</v>
      </c>
    </row>
    <row r="2547" spans="1:6">
      <c r="A2547" s="96">
        <v>43055</v>
      </c>
      <c r="B2547" s="95">
        <v>3107.22</v>
      </c>
      <c r="C2547" s="95">
        <v>0.39061364143022637</v>
      </c>
      <c r="D2547" s="95">
        <v>-0.45013728386202878</v>
      </c>
      <c r="E2547" s="95">
        <v>10.757352705289392</v>
      </c>
      <c r="F2547" s="95">
        <v>14.883516288493603</v>
      </c>
    </row>
    <row r="2548" spans="1:6">
      <c r="A2548" s="96">
        <v>43056</v>
      </c>
      <c r="B2548" s="95">
        <v>3115.17</v>
      </c>
      <c r="C2548" s="95">
        <v>0.2558557166856712</v>
      </c>
      <c r="D2548" s="95">
        <v>-0.19543326915005821</v>
      </c>
      <c r="E2548" s="95">
        <v>11.040731723835574</v>
      </c>
      <c r="F2548" s="95">
        <v>15.133181309157306</v>
      </c>
    </row>
    <row r="2549" spans="1:6">
      <c r="A2549" s="96">
        <v>43059</v>
      </c>
      <c r="B2549" s="95">
        <v>3116.49</v>
      </c>
      <c r="C2549" s="95">
        <v>4.2373289419184168E-2</v>
      </c>
      <c r="D2549" s="95">
        <v>-0.15314279123562757</v>
      </c>
      <c r="E2549" s="95">
        <v>11.087783334462099</v>
      </c>
      <c r="F2549" s="95">
        <v>14.928383880103846</v>
      </c>
    </row>
    <row r="2550" spans="1:6">
      <c r="A2550" s="96">
        <v>43060</v>
      </c>
      <c r="B2550" s="95">
        <v>3126.26</v>
      </c>
      <c r="C2550" s="95">
        <v>0.31349370606035265</v>
      </c>
      <c r="D2550" s="95">
        <v>0.15987082181292411</v>
      </c>
      <c r="E2550" s="95">
        <v>11.436036543417604</v>
      </c>
      <c r="F2550" s="95">
        <v>14.555721263599164</v>
      </c>
    </row>
    <row r="2551" spans="1:6">
      <c r="A2551" s="96">
        <v>43061</v>
      </c>
      <c r="B2551" s="95">
        <v>3124.96</v>
      </c>
      <c r="C2551" s="95">
        <v>-4.1583233640196671E-2</v>
      </c>
      <c r="D2551" s="95">
        <v>0.11822110871535507</v>
      </c>
      <c r="E2551" s="95">
        <v>11.389697835982361</v>
      </c>
      <c r="F2551" s="95">
        <v>14.433027442306701</v>
      </c>
    </row>
    <row r="2552" spans="1:6">
      <c r="A2552" s="96">
        <v>43062</v>
      </c>
      <c r="B2552" s="95">
        <v>3127.6</v>
      </c>
      <c r="C2552" s="95">
        <v>8.4481081357834498E-2</v>
      </c>
      <c r="D2552" s="95">
        <v>0.20280206454423855</v>
      </c>
      <c r="E2552" s="95">
        <v>11.483801057235432</v>
      </c>
      <c r="F2552" s="95">
        <v>14.27318730703886</v>
      </c>
    </row>
    <row r="2553" spans="1:6">
      <c r="A2553" s="96">
        <v>43063</v>
      </c>
      <c r="B2553" s="95">
        <v>3129.52</v>
      </c>
      <c r="C2553" s="95">
        <v>6.138892441489574E-2</v>
      </c>
      <c r="D2553" s="95">
        <v>0.26431548696523866</v>
      </c>
      <c r="E2553" s="95">
        <v>11.552239763601314</v>
      </c>
      <c r="F2553" s="95">
        <v>14.362141421523834</v>
      </c>
    </row>
    <row r="2554" spans="1:6">
      <c r="A2554" s="96">
        <v>43066</v>
      </c>
      <c r="B2554" s="95">
        <v>3126.12</v>
      </c>
      <c r="C2554" s="95">
        <v>-0.10864285896878823</v>
      </c>
      <c r="D2554" s="95">
        <v>0.15538546809470422</v>
      </c>
      <c r="E2554" s="95">
        <v>11.4310462210784</v>
      </c>
      <c r="F2554" s="95">
        <v>14.575361745173065</v>
      </c>
    </row>
    <row r="2555" spans="1:6">
      <c r="A2555" s="96">
        <v>43067</v>
      </c>
      <c r="B2555" s="95">
        <v>3128.45</v>
      </c>
      <c r="C2555" s="95">
        <v>7.4533287269851201E-2</v>
      </c>
      <c r="D2555" s="95">
        <v>0.23003456926187216</v>
      </c>
      <c r="E2555" s="95">
        <v>11.514099442866165</v>
      </c>
      <c r="F2555" s="95">
        <v>14.596917170947554</v>
      </c>
    </row>
    <row r="2556" spans="1:6">
      <c r="A2556" s="96">
        <v>43068</v>
      </c>
      <c r="B2556" s="95">
        <v>3115.32</v>
      </c>
      <c r="C2556" s="95">
        <v>-0.41969665489298702</v>
      </c>
      <c r="D2556" s="95">
        <v>-0.19062753302341306</v>
      </c>
      <c r="E2556" s="95">
        <v>11.046078497770417</v>
      </c>
      <c r="F2556" s="95">
        <v>14.025320903470927</v>
      </c>
    </row>
    <row r="2557" spans="1:6">
      <c r="A2557" s="96">
        <v>43069</v>
      </c>
      <c r="B2557" s="95">
        <v>3111.86</v>
      </c>
      <c r="C2557" s="95">
        <v>-0.11106403194535153</v>
      </c>
      <c r="D2557" s="95">
        <v>-0.3014798463445878</v>
      </c>
      <c r="E2557" s="95">
        <v>10.922746245673576</v>
      </c>
      <c r="F2557" s="95">
        <v>13.46097051413404</v>
      </c>
    </row>
    <row r="2558" spans="1:6">
      <c r="A2558" s="96">
        <v>43070</v>
      </c>
      <c r="B2558" s="95">
        <v>3110.48</v>
      </c>
      <c r="C2558" s="95">
        <v>-4.4346468028766406E-2</v>
      </c>
      <c r="D2558" s="95">
        <v>-4.4346468028766406E-2</v>
      </c>
      <c r="E2558" s="95">
        <v>10.873555925473099</v>
      </c>
      <c r="F2558" s="95">
        <v>14.351678247123267</v>
      </c>
    </row>
    <row r="2559" spans="1:6">
      <c r="A2559" s="96">
        <v>43073</v>
      </c>
      <c r="B2559" s="95">
        <v>3115.05</v>
      </c>
      <c r="C2559" s="95">
        <v>0.1469226614541963</v>
      </c>
      <c r="D2559" s="95">
        <v>0.1025110384143213</v>
      </c>
      <c r="E2559" s="95">
        <v>11.036454304687716</v>
      </c>
      <c r="F2559" s="95">
        <v>14.766087257668747</v>
      </c>
    </row>
    <row r="2560" spans="1:6">
      <c r="A2560" s="96">
        <v>43074</v>
      </c>
      <c r="B2560" s="95">
        <v>3113.11</v>
      </c>
      <c r="C2560" s="95">
        <v>-6.227829408838037E-2</v>
      </c>
      <c r="D2560" s="95">
        <v>4.0168902199977374E-2</v>
      </c>
      <c r="E2560" s="95">
        <v>10.967302695130531</v>
      </c>
      <c r="F2560" s="95">
        <v>13.993665208077788</v>
      </c>
    </row>
    <row r="2561" spans="1:6">
      <c r="A2561" s="96">
        <v>43075</v>
      </c>
      <c r="B2561" s="95">
        <v>3113.79</v>
      </c>
      <c r="C2561" s="95">
        <v>2.184310865982475E-2</v>
      </c>
      <c r="D2561" s="95">
        <v>6.2020784996752454E-2</v>
      </c>
      <c r="E2561" s="95">
        <v>10.991541403635097</v>
      </c>
      <c r="F2561" s="95">
        <v>14.053646190080249</v>
      </c>
    </row>
    <row r="2562" spans="1:6">
      <c r="A2562" s="96">
        <v>43076</v>
      </c>
      <c r="B2562" s="95">
        <v>3108.29</v>
      </c>
      <c r="C2562" s="95">
        <v>-0.17663362012210193</v>
      </c>
      <c r="D2562" s="95">
        <v>-0.11472238468311913</v>
      </c>
      <c r="E2562" s="95">
        <v>10.795493026024538</v>
      </c>
      <c r="F2562" s="95">
        <v>13.66733100510138</v>
      </c>
    </row>
    <row r="2563" spans="1:6">
      <c r="A2563" s="96">
        <v>43077</v>
      </c>
      <c r="B2563" s="95">
        <v>3110.94</v>
      </c>
      <c r="C2563" s="95">
        <v>8.5255880242840476E-2</v>
      </c>
      <c r="D2563" s="95">
        <v>-2.9564312019181305E-2</v>
      </c>
      <c r="E2563" s="95">
        <v>10.889952698873273</v>
      </c>
      <c r="F2563" s="95">
        <v>13.106582559217594</v>
      </c>
    </row>
    <row r="2564" spans="1:6">
      <c r="A2564" s="96">
        <v>43080</v>
      </c>
      <c r="B2564" s="95">
        <v>3111.59</v>
      </c>
      <c r="C2564" s="95">
        <v>2.0894006313199043E-2</v>
      </c>
      <c r="D2564" s="95">
        <v>-8.6764828751917378E-3</v>
      </c>
      <c r="E2564" s="95">
        <v>10.913122052590873</v>
      </c>
      <c r="F2564" s="95">
        <v>12.971669855608138</v>
      </c>
    </row>
    <row r="2565" spans="1:6">
      <c r="A2565" s="96">
        <v>43081</v>
      </c>
      <c r="B2565" s="95">
        <v>3114.54</v>
      </c>
      <c r="C2565" s="95">
        <v>9.4806835090732733E-2</v>
      </c>
      <c r="D2565" s="95">
        <v>8.6122126316734438E-2</v>
      </c>
      <c r="E2565" s="95">
        <v>11.018275273309275</v>
      </c>
      <c r="F2565" s="95">
        <v>13.062765455403502</v>
      </c>
    </row>
    <row r="2566" spans="1:6">
      <c r="A2566" s="96">
        <v>43082</v>
      </c>
      <c r="B2566" s="95">
        <v>3109.29</v>
      </c>
      <c r="C2566" s="95">
        <v>-0.16856421815099054</v>
      </c>
      <c r="D2566" s="95">
        <v>-8.2587262923139448E-2</v>
      </c>
      <c r="E2566" s="95">
        <v>10.831138185590095</v>
      </c>
      <c r="F2566" s="95">
        <v>12.978405659657488</v>
      </c>
    </row>
    <row r="2567" spans="1:6">
      <c r="A2567" s="96">
        <v>43083</v>
      </c>
      <c r="B2567" s="95">
        <v>3105.72</v>
      </c>
      <c r="C2567" s="95">
        <v>-0.11481720907345894</v>
      </c>
      <c r="D2567" s="95">
        <v>-0.19730964760626968</v>
      </c>
      <c r="E2567" s="95">
        <v>10.703884965941057</v>
      </c>
      <c r="F2567" s="95">
        <v>12.65833804901404</v>
      </c>
    </row>
    <row r="2568" spans="1:6">
      <c r="A2568" s="96">
        <v>43084</v>
      </c>
      <c r="B2568" s="95">
        <v>3110.9</v>
      </c>
      <c r="C2568" s="95">
        <v>0.16678902154734221</v>
      </c>
      <c r="D2568" s="95">
        <v>-3.0849716889580492E-2</v>
      </c>
      <c r="E2568" s="95">
        <v>10.888526892490646</v>
      </c>
      <c r="F2568" s="95">
        <v>12.650504245803983</v>
      </c>
    </row>
    <row r="2569" spans="1:6">
      <c r="A2569" s="96">
        <v>43087</v>
      </c>
      <c r="B2569" s="95">
        <v>3119.71</v>
      </c>
      <c r="C2569" s="95">
        <v>0.28319778842136323</v>
      </c>
      <c r="D2569" s="95">
        <v>0.25226070581580995</v>
      </c>
      <c r="E2569" s="95">
        <v>11.202560748263203</v>
      </c>
      <c r="F2569" s="95">
        <v>12.622063702361297</v>
      </c>
    </row>
    <row r="2570" spans="1:6">
      <c r="A2570" s="96">
        <v>43088</v>
      </c>
      <c r="B2570" s="95">
        <v>3120.39</v>
      </c>
      <c r="C2570" s="95">
        <v>2.1796897788561864E-2</v>
      </c>
      <c r="D2570" s="95">
        <v>0.27411258861258503</v>
      </c>
      <c r="E2570" s="95">
        <v>11.226799456767766</v>
      </c>
      <c r="F2570" s="95">
        <v>12.459860091470333</v>
      </c>
    </row>
    <row r="2571" spans="1:6">
      <c r="A2571" s="96">
        <v>43089</v>
      </c>
      <c r="B2571" s="95">
        <v>3126.67</v>
      </c>
      <c r="C2571" s="95">
        <v>0.20125689417027637</v>
      </c>
      <c r="D2571" s="95">
        <v>0.47592115326524631</v>
      </c>
      <c r="E2571" s="95">
        <v>11.450651058839467</v>
      </c>
      <c r="F2571" s="95">
        <v>12.596916672368529</v>
      </c>
    </row>
    <row r="2572" spans="1:6">
      <c r="A2572" s="96">
        <v>43090</v>
      </c>
      <c r="B2572" s="95">
        <v>3135.04</v>
      </c>
      <c r="C2572" s="95">
        <v>0.2676969427537923</v>
      </c>
      <c r="D2572" s="95">
        <v>0.7448921223962568</v>
      </c>
      <c r="E2572" s="95">
        <v>11.749001044403173</v>
      </c>
      <c r="F2572" s="95">
        <v>12.510586985544281</v>
      </c>
    </row>
    <row r="2573" spans="1:6">
      <c r="A2573" s="96">
        <v>43091</v>
      </c>
      <c r="B2573" s="95">
        <v>3136.49</v>
      </c>
      <c r="C2573" s="95">
        <v>4.6251403490860099E-2</v>
      </c>
      <c r="D2573" s="95">
        <v>0.7914880489481968</v>
      </c>
      <c r="E2573" s="95">
        <v>11.800686525773241</v>
      </c>
      <c r="F2573" s="95">
        <v>12.262472753043241</v>
      </c>
    </row>
    <row r="2574" spans="1:6">
      <c r="A2574" s="96">
        <v>43095</v>
      </c>
      <c r="B2574" s="95">
        <v>3142.86</v>
      </c>
      <c r="C2574" s="95">
        <v>0.20309326667709016</v>
      </c>
      <c r="D2574" s="95">
        <v>0.99618877455927013</v>
      </c>
      <c r="E2574" s="95">
        <v>12.027746192205836</v>
      </c>
      <c r="F2574" s="95">
        <v>12.331655848797652</v>
      </c>
    </row>
    <row r="2575" spans="1:6">
      <c r="A2575" s="96">
        <v>43096</v>
      </c>
      <c r="B2575" s="95">
        <v>3145.84</v>
      </c>
      <c r="C2575" s="95">
        <v>9.4818095619908505E-2</v>
      </c>
      <c r="D2575" s="95">
        <v>1.0919514374039929</v>
      </c>
      <c r="E2575" s="95">
        <v>12.133968767711201</v>
      </c>
      <c r="F2575" s="95">
        <v>12.3430028462151</v>
      </c>
    </row>
    <row r="2576" spans="1:6">
      <c r="A2576" s="96">
        <v>43097</v>
      </c>
      <c r="B2576" s="95">
        <v>3152.16</v>
      </c>
      <c r="C2576" s="95">
        <v>0.20090023650281008</v>
      </c>
      <c r="D2576" s="95">
        <v>1.2950454069270423</v>
      </c>
      <c r="E2576" s="95">
        <v>12.359246176165506</v>
      </c>
      <c r="F2576" s="95">
        <v>12.432987705049591</v>
      </c>
    </row>
    <row r="2577" spans="1:6">
      <c r="A2577" s="96">
        <v>43098</v>
      </c>
      <c r="B2577" s="95">
        <v>3153.5</v>
      </c>
      <c r="C2577" s="95">
        <v>4.2510532460293682E-2</v>
      </c>
      <c r="D2577" s="95">
        <v>1.3381064700854095</v>
      </c>
      <c r="E2577" s="95">
        <v>12.407010689983355</v>
      </c>
      <c r="F2577" s="95">
        <v>12.458320703243398</v>
      </c>
    </row>
    <row r="2578" spans="1:6">
      <c r="A2578" s="96">
        <v>43102</v>
      </c>
      <c r="B2578" s="95">
        <v>3170.15</v>
      </c>
      <c r="C2578" s="95">
        <v>0.52798477881719208</v>
      </c>
      <c r="D2578" s="95">
        <v>0.52798477881719208</v>
      </c>
      <c r="E2578" s="95">
        <v>0.52798477881719208</v>
      </c>
      <c r="F2578" s="95">
        <v>12.635146898416426</v>
      </c>
    </row>
    <row r="2579" spans="1:6">
      <c r="A2579" s="96">
        <v>43103</v>
      </c>
      <c r="B2579" s="95">
        <v>3174.19</v>
      </c>
      <c r="C2579" s="95">
        <v>0.12743876472722793</v>
      </c>
      <c r="D2579" s="95">
        <v>0.65609640082449072</v>
      </c>
      <c r="E2579" s="95">
        <v>0.65609640082449072</v>
      </c>
      <c r="F2579" s="95">
        <v>12.749844596394633</v>
      </c>
    </row>
    <row r="2580" spans="1:6">
      <c r="A2580" s="96">
        <v>43104</v>
      </c>
      <c r="B2580" s="95">
        <v>3182.03</v>
      </c>
      <c r="C2580" s="95">
        <v>0.2469921460278135</v>
      </c>
      <c r="D2580" s="95">
        <v>0.90470905343269514</v>
      </c>
      <c r="E2580" s="95">
        <v>0.90470905343269514</v>
      </c>
      <c r="F2580" s="95">
        <v>13.29998219690227</v>
      </c>
    </row>
    <row r="2581" spans="1:6">
      <c r="A2581" s="96">
        <v>43105</v>
      </c>
      <c r="B2581" s="95">
        <v>3183.06</v>
      </c>
      <c r="C2581" s="95">
        <v>3.2369273702625989E-2</v>
      </c>
      <c r="D2581" s="95">
        <v>0.93737117488503774</v>
      </c>
      <c r="E2581" s="95">
        <v>0.93737117488503774</v>
      </c>
      <c r="F2581" s="95">
        <v>13.333831807645868</v>
      </c>
    </row>
    <row r="2582" spans="1:6">
      <c r="A2582" s="96">
        <v>43108</v>
      </c>
      <c r="B2582" s="95">
        <v>3182.29</v>
      </c>
      <c r="C2582" s="95">
        <v>-2.4190558770487147E-2</v>
      </c>
      <c r="D2582" s="95">
        <v>0.91295386078960039</v>
      </c>
      <c r="E2582" s="95">
        <v>0.91295386078960039</v>
      </c>
      <c r="F2582" s="95">
        <v>13.073711514204</v>
      </c>
    </row>
    <row r="2583" spans="1:6">
      <c r="A2583" s="96">
        <v>43109</v>
      </c>
      <c r="B2583" s="95">
        <v>3180.25</v>
      </c>
      <c r="C2583" s="95">
        <v>-6.4104779891205332E-2</v>
      </c>
      <c r="D2583" s="95">
        <v>0.84826383383542758</v>
      </c>
      <c r="E2583" s="95">
        <v>0.84826383383542758</v>
      </c>
      <c r="F2583" s="95">
        <v>12.985568826960936</v>
      </c>
    </row>
    <row r="2584" spans="1:6">
      <c r="A2584" s="96">
        <v>43110</v>
      </c>
      <c r="B2584" s="95">
        <v>3180.83</v>
      </c>
      <c r="C2584" s="95">
        <v>1.8237559940259551E-2</v>
      </c>
      <c r="D2584" s="95">
        <v>0.86665609640081964</v>
      </c>
      <c r="E2584" s="95">
        <v>0.86665609640081964</v>
      </c>
      <c r="F2584" s="95">
        <v>12.895875406833746</v>
      </c>
    </row>
    <row r="2585" spans="1:6">
      <c r="A2585" s="96">
        <v>43111</v>
      </c>
      <c r="B2585" s="95">
        <v>3189.52</v>
      </c>
      <c r="C2585" s="95">
        <v>0.27319913355947634</v>
      </c>
      <c r="D2585" s="95">
        <v>1.142222926906622</v>
      </c>
      <c r="E2585" s="95">
        <v>1.142222926906622</v>
      </c>
      <c r="F2585" s="95">
        <v>13.26460676351835</v>
      </c>
    </row>
    <row r="2586" spans="1:6">
      <c r="A2586" s="96">
        <v>43112</v>
      </c>
      <c r="B2586" s="95">
        <v>3194.23</v>
      </c>
      <c r="C2586" s="95">
        <v>0.1476711229275951</v>
      </c>
      <c r="D2586" s="95">
        <v>1.2915807832567072</v>
      </c>
      <c r="E2586" s="95">
        <v>1.2915807832567072</v>
      </c>
      <c r="F2586" s="95">
        <v>12.610478295664063</v>
      </c>
    </row>
    <row r="2587" spans="1:6">
      <c r="A2587" s="96">
        <v>43115</v>
      </c>
      <c r="B2587" s="95">
        <v>3201.07</v>
      </c>
      <c r="C2587" s="95">
        <v>0.21413611418088507</v>
      </c>
      <c r="D2587" s="95">
        <v>1.5084826383383598</v>
      </c>
      <c r="E2587" s="95">
        <v>1.5084826383383598</v>
      </c>
      <c r="F2587" s="95">
        <v>12.867534280868643</v>
      </c>
    </row>
    <row r="2588" spans="1:6">
      <c r="A2588" s="96">
        <v>43116</v>
      </c>
      <c r="B2588" s="95">
        <v>3200.35</v>
      </c>
      <c r="C2588" s="95">
        <v>-2.2492479077318439E-2</v>
      </c>
      <c r="D2588" s="95">
        <v>1.4856508641192256</v>
      </c>
      <c r="E2588" s="95">
        <v>1.4856508641192256</v>
      </c>
      <c r="F2588" s="95">
        <v>12.657439154035144</v>
      </c>
    </row>
    <row r="2589" spans="1:6">
      <c r="A2589" s="96">
        <v>43117</v>
      </c>
      <c r="B2589" s="95">
        <v>3207.32</v>
      </c>
      <c r="C2589" s="95">
        <v>0.21778867936319557</v>
      </c>
      <c r="D2589" s="95">
        <v>1.706675122879342</v>
      </c>
      <c r="E2589" s="95">
        <v>1.706675122879342</v>
      </c>
      <c r="F2589" s="95">
        <v>13.093487635711011</v>
      </c>
    </row>
    <row r="2590" spans="1:6">
      <c r="A2590" s="96">
        <v>43118</v>
      </c>
      <c r="B2590" s="95">
        <v>3208.02</v>
      </c>
      <c r="C2590" s="95">
        <v>2.1825075140613492E-2</v>
      </c>
      <c r="D2590" s="95">
        <v>1.7288726811479194</v>
      </c>
      <c r="E2590" s="95">
        <v>1.7288726811479194</v>
      </c>
      <c r="F2590" s="95">
        <v>13.005801726779875</v>
      </c>
    </row>
    <row r="2591" spans="1:6">
      <c r="A2591" s="96">
        <v>43119</v>
      </c>
      <c r="B2591" s="95">
        <v>3213.38</v>
      </c>
      <c r="C2591" s="95">
        <v>0.16708125261064577</v>
      </c>
      <c r="D2591" s="95">
        <v>1.8988425558902788</v>
      </c>
      <c r="E2591" s="95">
        <v>1.8988425558902788</v>
      </c>
      <c r="F2591" s="95">
        <v>12.865416969607569</v>
      </c>
    </row>
    <row r="2592" spans="1:6">
      <c r="A2592" s="96">
        <v>43122</v>
      </c>
      <c r="B2592" s="95">
        <v>3216.1</v>
      </c>
      <c r="C2592" s="95">
        <v>8.4646073604743854E-2</v>
      </c>
      <c r="D2592" s="95">
        <v>1.9850959251625167</v>
      </c>
      <c r="E2592" s="95">
        <v>1.9850959251625167</v>
      </c>
      <c r="F2592" s="95">
        <v>12.74078488423045</v>
      </c>
    </row>
    <row r="2593" spans="1:6">
      <c r="A2593" s="96">
        <v>43123</v>
      </c>
      <c r="B2593" s="95">
        <v>3213.02</v>
      </c>
      <c r="C2593" s="95">
        <v>-9.5768166412735223E-2</v>
      </c>
      <c r="D2593" s="95">
        <v>1.8874266687807228</v>
      </c>
      <c r="E2593" s="95">
        <v>1.8874266687807228</v>
      </c>
      <c r="F2593" s="95">
        <v>12.705907113792602</v>
      </c>
    </row>
    <row r="2594" spans="1:6">
      <c r="A2594" s="96">
        <v>43124</v>
      </c>
      <c r="B2594" s="95">
        <v>3235.46</v>
      </c>
      <c r="C2594" s="95">
        <v>0.69840835102177312</v>
      </c>
      <c r="D2594" s="95">
        <v>2.5990169652766681</v>
      </c>
      <c r="E2594" s="95">
        <v>2.5990169652766681</v>
      </c>
      <c r="F2594" s="95">
        <v>13.343959643376358</v>
      </c>
    </row>
    <row r="2595" spans="1:6">
      <c r="A2595" s="96">
        <v>43125</v>
      </c>
      <c r="B2595" s="95">
        <v>3235.9</v>
      </c>
      <c r="C2595" s="95">
        <v>1.3599302726663431E-2</v>
      </c>
      <c r="D2595" s="95">
        <v>2.6129697161883625</v>
      </c>
      <c r="E2595" s="95">
        <v>2.6129697161883625</v>
      </c>
      <c r="F2595" s="95">
        <v>13.302217444738961</v>
      </c>
    </row>
    <row r="2596" spans="1:6">
      <c r="A2596" s="96">
        <v>43126</v>
      </c>
      <c r="B2596" s="95">
        <v>3254.25</v>
      </c>
      <c r="C2596" s="95">
        <v>0.56707562038380566</v>
      </c>
      <c r="D2596" s="95">
        <v>3.194862850800706</v>
      </c>
      <c r="E2596" s="95">
        <v>3.194862850800706</v>
      </c>
      <c r="F2596" s="95">
        <v>13.873754710840981</v>
      </c>
    </row>
    <row r="2597" spans="1:6">
      <c r="A2597" s="96">
        <v>43129</v>
      </c>
      <c r="B2597" s="95">
        <v>3249.85</v>
      </c>
      <c r="C2597" s="95">
        <v>-0.13520780517785047</v>
      </c>
      <c r="D2597" s="95">
        <v>3.0553353416838513</v>
      </c>
      <c r="E2597" s="95">
        <v>3.0553353416838513</v>
      </c>
      <c r="F2597" s="95">
        <v>13.491833449158541</v>
      </c>
    </row>
    <row r="2598" spans="1:6">
      <c r="A2598" s="96">
        <v>43130</v>
      </c>
      <c r="B2598" s="95">
        <v>3247.44</v>
      </c>
      <c r="C2598" s="95">
        <v>-7.4157268797014897E-2</v>
      </c>
      <c r="D2598" s="95">
        <v>2.9789123196448442</v>
      </c>
      <c r="E2598" s="95">
        <v>2.9789123196448442</v>
      </c>
      <c r="F2598" s="95">
        <v>13.649376010526982</v>
      </c>
    </row>
    <row r="2599" spans="1:6">
      <c r="A2599" s="96">
        <v>43131</v>
      </c>
      <c r="B2599" s="95">
        <v>3251.9</v>
      </c>
      <c r="C2599" s="95">
        <v>0.13733895006529107</v>
      </c>
      <c r="D2599" s="95">
        <v>3.1203424766132803</v>
      </c>
      <c r="E2599" s="95">
        <v>3.1203424766132803</v>
      </c>
      <c r="F2599" s="95">
        <v>13.808647203342961</v>
      </c>
    </row>
    <row r="2600" spans="1:6">
      <c r="A2600" s="96">
        <v>43132</v>
      </c>
      <c r="B2600" s="95">
        <v>3257.2</v>
      </c>
      <c r="C2600" s="95">
        <v>0.16298164150188033</v>
      </c>
      <c r="D2600" s="95">
        <v>0.16298164150188033</v>
      </c>
      <c r="E2600" s="95">
        <v>3.2884097035040361</v>
      </c>
      <c r="F2600" s="95">
        <v>13.821251852058936</v>
      </c>
    </row>
    <row r="2601" spans="1:6">
      <c r="A2601" s="96">
        <v>43133</v>
      </c>
      <c r="B2601" s="95">
        <v>3247.85</v>
      </c>
      <c r="C2601" s="95">
        <v>-0.28705636743214802</v>
      </c>
      <c r="D2601" s="95">
        <v>-0.12454257510994271</v>
      </c>
      <c r="E2601" s="95">
        <v>2.9919137466307255</v>
      </c>
      <c r="F2601" s="95">
        <v>13.55126300148588</v>
      </c>
    </row>
    <row r="2602" spans="1:6">
      <c r="A2602" s="96">
        <v>43136</v>
      </c>
      <c r="B2602" s="95">
        <v>3228.32</v>
      </c>
      <c r="C2602" s="95">
        <v>-0.60132087380881938</v>
      </c>
      <c r="D2602" s="95">
        <v>-0.72511454841784895</v>
      </c>
      <c r="E2602" s="95">
        <v>2.3726018709370633</v>
      </c>
      <c r="F2602" s="95">
        <v>12.535207339858911</v>
      </c>
    </row>
    <row r="2603" spans="1:6">
      <c r="A2603" s="96">
        <v>43137</v>
      </c>
      <c r="B2603" s="95">
        <v>3235.4</v>
      </c>
      <c r="C2603" s="95">
        <v>0.21930911433809541</v>
      </c>
      <c r="D2603" s="95">
        <v>-0.50739567637381189</v>
      </c>
      <c r="E2603" s="95">
        <v>2.5971143174250866</v>
      </c>
      <c r="F2603" s="95">
        <v>12.851243128610101</v>
      </c>
    </row>
    <row r="2604" spans="1:6">
      <c r="A2604" s="96">
        <v>43138</v>
      </c>
      <c r="B2604" s="95">
        <v>3231.06</v>
      </c>
      <c r="C2604" s="95">
        <v>-0.134141064474258</v>
      </c>
      <c r="D2604" s="95">
        <v>-0.64085611488668981</v>
      </c>
      <c r="E2604" s="95">
        <v>2.4594894561598135</v>
      </c>
      <c r="F2604" s="95">
        <v>12.487988970741814</v>
      </c>
    </row>
    <row r="2605" spans="1:6">
      <c r="A2605" s="96">
        <v>43139</v>
      </c>
      <c r="B2605" s="95">
        <v>3221.02</v>
      </c>
      <c r="C2605" s="95">
        <v>-0.31073393870741928</v>
      </c>
      <c r="D2605" s="95">
        <v>-0.94959869614686943</v>
      </c>
      <c r="E2605" s="95">
        <v>2.1411130489931818</v>
      </c>
      <c r="F2605" s="95">
        <v>11.90702845429592</v>
      </c>
    </row>
    <row r="2606" spans="1:6">
      <c r="A2606" s="96">
        <v>43140</v>
      </c>
      <c r="B2606" s="95">
        <v>3212.06</v>
      </c>
      <c r="C2606" s="95">
        <v>-0.27817275273049891</v>
      </c>
      <c r="D2606" s="95">
        <v>-1.2251299240444102</v>
      </c>
      <c r="E2606" s="95">
        <v>1.856984303155218</v>
      </c>
      <c r="F2606" s="95">
        <v>11.411099973292348</v>
      </c>
    </row>
    <row r="2607" spans="1:6">
      <c r="A2607" s="96">
        <v>43145</v>
      </c>
      <c r="B2607" s="95">
        <v>3241.17</v>
      </c>
      <c r="C2607" s="95">
        <v>0.90627198744730464</v>
      </c>
      <c r="D2607" s="95">
        <v>-0.3299609459085473</v>
      </c>
      <c r="E2607" s="95">
        <v>2.7800856191533274</v>
      </c>
      <c r="F2607" s="95">
        <v>11.943592506631306</v>
      </c>
    </row>
    <row r="2608" spans="1:6">
      <c r="A2608" s="96">
        <v>43146</v>
      </c>
      <c r="B2608" s="95">
        <v>3249.43</v>
      </c>
      <c r="C2608" s="95">
        <v>0.2548462437946819</v>
      </c>
      <c r="D2608" s="95">
        <v>-7.5955595190513314E-2</v>
      </c>
      <c r="E2608" s="95">
        <v>3.0420168067226916</v>
      </c>
      <c r="F2608" s="95">
        <v>12.089507961475832</v>
      </c>
    </row>
    <row r="2609" spans="1:6">
      <c r="A2609" s="96">
        <v>43147</v>
      </c>
      <c r="B2609" s="95">
        <v>3254.74</v>
      </c>
      <c r="C2609" s="95">
        <v>0.1634132755590878</v>
      </c>
      <c r="D2609" s="95">
        <v>8.7333558842517256E-2</v>
      </c>
      <c r="E2609" s="95">
        <v>3.2104011415887035</v>
      </c>
      <c r="F2609" s="95">
        <v>12.574017708909802</v>
      </c>
    </row>
    <row r="2610" spans="1:6">
      <c r="A2610" s="96">
        <v>43150</v>
      </c>
      <c r="B2610" s="95">
        <v>3257.39</v>
      </c>
      <c r="C2610" s="95">
        <v>8.1419714017094691E-2</v>
      </c>
      <c r="D2610" s="95">
        <v>0.16882437959346852</v>
      </c>
      <c r="E2610" s="95">
        <v>3.2944347550340813</v>
      </c>
      <c r="F2610" s="95">
        <v>12.510016579165528</v>
      </c>
    </row>
    <row r="2611" spans="1:6">
      <c r="A2611" s="96">
        <v>43151</v>
      </c>
      <c r="B2611" s="95">
        <v>3262.06</v>
      </c>
      <c r="C2611" s="95">
        <v>0.14336631474891615</v>
      </c>
      <c r="D2611" s="95">
        <v>0.31243273163381602</v>
      </c>
      <c r="E2611" s="95">
        <v>3.4425241794831196</v>
      </c>
      <c r="F2611" s="95">
        <v>12.511985651709034</v>
      </c>
    </row>
    <row r="2612" spans="1:6">
      <c r="A2612" s="96">
        <v>43152</v>
      </c>
      <c r="B2612" s="95">
        <v>3267.78</v>
      </c>
      <c r="C2612" s="95">
        <v>0.17534931914189311</v>
      </c>
      <c r="D2612" s="95">
        <v>0.4883298994434071</v>
      </c>
      <c r="E2612" s="95">
        <v>3.6239099413350351</v>
      </c>
      <c r="F2612" s="95">
        <v>12.393334365165366</v>
      </c>
    </row>
    <row r="2613" spans="1:6">
      <c r="A2613" s="96">
        <v>43153</v>
      </c>
      <c r="B2613" s="95">
        <v>3268.88</v>
      </c>
      <c r="C2613" s="95">
        <v>3.3661996829659202E-2</v>
      </c>
      <c r="D2613" s="95">
        <v>0.52215627786831309</v>
      </c>
      <c r="E2613" s="95">
        <v>3.6587918186142376</v>
      </c>
      <c r="F2613" s="95">
        <v>12.486493554758749</v>
      </c>
    </row>
    <row r="2614" spans="1:6">
      <c r="A2614" s="96">
        <v>43154</v>
      </c>
      <c r="B2614" s="95">
        <v>3270.63</v>
      </c>
      <c r="C2614" s="95">
        <v>5.3535155771999854E-2</v>
      </c>
      <c r="D2614" s="95">
        <v>0.5759709708170524</v>
      </c>
      <c r="E2614" s="95">
        <v>3.7142857142857144</v>
      </c>
      <c r="F2614" s="95">
        <v>12.319062058923524</v>
      </c>
    </row>
    <row r="2615" spans="1:6">
      <c r="A2615" s="96">
        <v>43157</v>
      </c>
      <c r="B2615" s="95">
        <v>3275.64</v>
      </c>
      <c r="C2615" s="95">
        <v>0.15318149714274032</v>
      </c>
      <c r="D2615" s="95">
        <v>0.73003474891601972</v>
      </c>
      <c r="E2615" s="95">
        <v>3.8731568098937741</v>
      </c>
      <c r="F2615" s="95">
        <v>12.77111420190864</v>
      </c>
    </row>
    <row r="2616" spans="1:6">
      <c r="A2616" s="96">
        <v>43158</v>
      </c>
      <c r="B2616" s="95">
        <v>3273.84</v>
      </c>
      <c r="C2616" s="95">
        <v>-5.495109352675609E-2</v>
      </c>
      <c r="D2616" s="95">
        <v>0.6746824933115958</v>
      </c>
      <c r="E2616" s="95">
        <v>3.8160773743459719</v>
      </c>
      <c r="F2616" s="95">
        <v>12.709145241472397</v>
      </c>
    </row>
    <row r="2617" spans="1:6">
      <c r="A2617" s="96">
        <v>43159</v>
      </c>
      <c r="B2617" s="95">
        <v>3271.09</v>
      </c>
      <c r="C2617" s="95">
        <v>-8.3999218043639967E-2</v>
      </c>
      <c r="D2617" s="95">
        <v>0.59011654724929752</v>
      </c>
      <c r="E2617" s="95">
        <v>3.7288726811479433</v>
      </c>
      <c r="F2617" s="95">
        <v>12.614470440805881</v>
      </c>
    </row>
    <row r="2618" spans="1:6">
      <c r="A2618" s="96">
        <v>43160</v>
      </c>
      <c r="B2618" s="95">
        <v>3263.6</v>
      </c>
      <c r="C2618" s="95">
        <v>-0.22897566254673762</v>
      </c>
      <c r="D2618" s="95">
        <v>-0.22897566254673762</v>
      </c>
      <c r="E2618" s="95">
        <v>3.4913588076740165</v>
      </c>
      <c r="F2618" s="95">
        <v>11.924661081179334</v>
      </c>
    </row>
    <row r="2619" spans="1:6">
      <c r="A2619" s="96">
        <v>43161</v>
      </c>
      <c r="B2619" s="95">
        <v>3273.55</v>
      </c>
      <c r="C2619" s="95">
        <v>0.30487804878049918</v>
      </c>
      <c r="D2619" s="95">
        <v>7.5204289701602534E-2</v>
      </c>
      <c r="E2619" s="95">
        <v>3.8068812430632759</v>
      </c>
      <c r="F2619" s="95">
        <v>12.364930731948419</v>
      </c>
    </row>
    <row r="2620" spans="1:6">
      <c r="A2620" s="96">
        <v>43164</v>
      </c>
      <c r="B2620" s="95">
        <v>3279.17</v>
      </c>
      <c r="C2620" s="95">
        <v>0.17167906401307498</v>
      </c>
      <c r="D2620" s="95">
        <v>0.24701246373532992</v>
      </c>
      <c r="E2620" s="95">
        <v>3.9850959251625184</v>
      </c>
      <c r="F2620" s="95">
        <v>12.161293191317624</v>
      </c>
    </row>
    <row r="2621" spans="1:6">
      <c r="A2621" s="96">
        <v>43165</v>
      </c>
      <c r="B2621" s="95">
        <v>3281.16</v>
      </c>
      <c r="C2621" s="95">
        <v>6.0686088247940972E-2</v>
      </c>
      <c r="D2621" s="95">
        <v>0.30784845418498907</v>
      </c>
      <c r="E2621" s="95">
        <v>4.0482004122403659</v>
      </c>
      <c r="F2621" s="95">
        <v>12.148037761386865</v>
      </c>
    </row>
    <row r="2622" spans="1:6">
      <c r="A2622" s="96">
        <v>43166</v>
      </c>
      <c r="B2622" s="95">
        <v>3281.81</v>
      </c>
      <c r="C2622" s="95">
        <v>1.9810067171377455E-2</v>
      </c>
      <c r="D2622" s="95">
        <v>0.32771950634191693</v>
      </c>
      <c r="E2622" s="95">
        <v>4.0688124306326179</v>
      </c>
      <c r="F2622" s="95">
        <v>12.219733625126095</v>
      </c>
    </row>
    <row r="2623" spans="1:6">
      <c r="A2623" s="96">
        <v>43167</v>
      </c>
      <c r="B2623" s="95">
        <v>3279.36</v>
      </c>
      <c r="C2623" s="95">
        <v>-7.4653925730006065E-2</v>
      </c>
      <c r="D2623" s="95">
        <v>0.2528209251350555</v>
      </c>
      <c r="E2623" s="95">
        <v>3.9911209766925637</v>
      </c>
      <c r="F2623" s="95">
        <v>12.267632539318463</v>
      </c>
    </row>
    <row r="2624" spans="1:6">
      <c r="A2624" s="96">
        <v>43168</v>
      </c>
      <c r="B2624" s="95">
        <v>3288.21</v>
      </c>
      <c r="C2624" s="95">
        <v>0.26986973067915088</v>
      </c>
      <c r="D2624" s="95">
        <v>0.5233729429639622</v>
      </c>
      <c r="E2624" s="95">
        <v>4.2717615348025983</v>
      </c>
      <c r="F2624" s="95">
        <v>12.709130981720218</v>
      </c>
    </row>
    <row r="2625" spans="1:6">
      <c r="A2625" s="96">
        <v>43171</v>
      </c>
      <c r="B2625" s="95">
        <v>3291.69</v>
      </c>
      <c r="C2625" s="95">
        <v>0.10583265667338804</v>
      </c>
      <c r="D2625" s="95">
        <v>0.62975949912720264</v>
      </c>
      <c r="E2625" s="95">
        <v>4.3821151101950173</v>
      </c>
      <c r="F2625" s="95">
        <v>12.33363364593143</v>
      </c>
    </row>
    <row r="2626" spans="1:6">
      <c r="A2626" s="96">
        <v>43172</v>
      </c>
      <c r="B2626" s="95">
        <v>3291.07</v>
      </c>
      <c r="C2626" s="95">
        <v>-1.8835309521858523E-2</v>
      </c>
      <c r="D2626" s="95">
        <v>0.61080557245443146</v>
      </c>
      <c r="E2626" s="95">
        <v>4.3624544157285561</v>
      </c>
      <c r="F2626" s="95">
        <v>12.094428436161021</v>
      </c>
    </row>
    <row r="2627" spans="1:6">
      <c r="A2627" s="96">
        <v>43173</v>
      </c>
      <c r="B2627" s="95">
        <v>3287.69</v>
      </c>
      <c r="C2627" s="95">
        <v>-0.1027021606954559</v>
      </c>
      <c r="D2627" s="95">
        <v>0.50747610123842435</v>
      </c>
      <c r="E2627" s="95">
        <v>4.2552719200887879</v>
      </c>
      <c r="F2627" s="95">
        <v>12.32592622962021</v>
      </c>
    </row>
    <row r="2628" spans="1:6">
      <c r="A2628" s="96">
        <v>43174</v>
      </c>
      <c r="B2628" s="95">
        <v>3282.12</v>
      </c>
      <c r="C2628" s="95">
        <v>-0.16941986622827088</v>
      </c>
      <c r="D2628" s="95">
        <v>0.33719646967829142</v>
      </c>
      <c r="E2628" s="95">
        <v>4.0786427778658707</v>
      </c>
      <c r="F2628" s="95">
        <v>11.956610724519035</v>
      </c>
    </row>
    <row r="2629" spans="1:6">
      <c r="A2629" s="96">
        <v>43175</v>
      </c>
      <c r="B2629" s="95">
        <v>3287.18</v>
      </c>
      <c r="C2629" s="95">
        <v>0.15416864709394407</v>
      </c>
      <c r="D2629" s="95">
        <v>0.49188496800760539</v>
      </c>
      <c r="E2629" s="95">
        <v>4.2390994133502335</v>
      </c>
      <c r="F2629" s="95">
        <v>12.186231916207912</v>
      </c>
    </row>
    <row r="2630" spans="1:6">
      <c r="A2630" s="96">
        <v>43178</v>
      </c>
      <c r="B2630" s="95">
        <v>3282.48</v>
      </c>
      <c r="C2630" s="95">
        <v>-0.1429796968830388</v>
      </c>
      <c r="D2630" s="95">
        <v>0.34820197548828258</v>
      </c>
      <c r="E2630" s="95">
        <v>4.0900586649754267</v>
      </c>
      <c r="F2630" s="95">
        <v>12.074022227154014</v>
      </c>
    </row>
    <row r="2631" spans="1:6">
      <c r="A2631" s="96">
        <v>43179</v>
      </c>
      <c r="B2631" s="95">
        <v>3281.26</v>
      </c>
      <c r="C2631" s="95">
        <v>-3.7167020058004319E-2</v>
      </c>
      <c r="D2631" s="95">
        <v>0.31090553913222241</v>
      </c>
      <c r="E2631" s="95">
        <v>4.0513714919930388</v>
      </c>
      <c r="F2631" s="95">
        <v>12.110071681893665</v>
      </c>
    </row>
    <row r="2632" spans="1:6">
      <c r="A2632" s="96">
        <v>43180</v>
      </c>
      <c r="B2632" s="95">
        <v>3289.12</v>
      </c>
      <c r="C2632" s="95">
        <v>0.23954212710970424</v>
      </c>
      <c r="D2632" s="95">
        <v>0.55119241598364788</v>
      </c>
      <c r="E2632" s="95">
        <v>4.3006183605517556</v>
      </c>
      <c r="F2632" s="95">
        <v>12.360195401906182</v>
      </c>
    </row>
    <row r="2633" spans="1:6">
      <c r="A2633" s="96">
        <v>43181</v>
      </c>
      <c r="B2633" s="95">
        <v>3293.36</v>
      </c>
      <c r="C2633" s="95">
        <v>0.1289098603882044</v>
      </c>
      <c r="D2633" s="95">
        <v>0.68081281774576841</v>
      </c>
      <c r="E2633" s="95">
        <v>4.4350721420643779</v>
      </c>
      <c r="F2633" s="95">
        <v>12.607748672481645</v>
      </c>
    </row>
    <row r="2634" spans="1:6">
      <c r="A2634" s="96">
        <v>43182</v>
      </c>
      <c r="B2634" s="95">
        <v>3291.23</v>
      </c>
      <c r="C2634" s="95">
        <v>-6.4675589671336908E-2</v>
      </c>
      <c r="D2634" s="95">
        <v>0.61569690836997815</v>
      </c>
      <c r="E2634" s="95">
        <v>4.3675281433328106</v>
      </c>
      <c r="F2634" s="95">
        <v>12.52068376068376</v>
      </c>
    </row>
    <row r="2635" spans="1:6">
      <c r="A2635" s="96">
        <v>43185</v>
      </c>
      <c r="B2635" s="95">
        <v>3300.31</v>
      </c>
      <c r="C2635" s="95">
        <v>0.27588469964117124</v>
      </c>
      <c r="D2635" s="95">
        <v>0.89328022157750819</v>
      </c>
      <c r="E2635" s="95">
        <v>4.6554621848739375</v>
      </c>
      <c r="F2635" s="95">
        <v>12.536784137213775</v>
      </c>
    </row>
    <row r="2636" spans="1:6">
      <c r="A2636" s="96">
        <v>43186</v>
      </c>
      <c r="B2636" s="95">
        <v>3286.92</v>
      </c>
      <c r="C2636" s="95">
        <v>-0.40571946271713566</v>
      </c>
      <c r="D2636" s="95">
        <v>0.48393654714482537</v>
      </c>
      <c r="E2636" s="95">
        <v>4.2308546059933505</v>
      </c>
      <c r="F2636" s="95">
        <v>12.025575308103399</v>
      </c>
    </row>
    <row r="2637" spans="1:6">
      <c r="A2637" s="96">
        <v>43187</v>
      </c>
      <c r="B2637" s="95">
        <v>3281.5</v>
      </c>
      <c r="C2637" s="95">
        <v>-0.16489601207209104</v>
      </c>
      <c r="D2637" s="95">
        <v>0.31824254300554244</v>
      </c>
      <c r="E2637" s="95">
        <v>4.0589820833993873</v>
      </c>
      <c r="F2637" s="95">
        <v>11.803125649473433</v>
      </c>
    </row>
    <row r="2638" spans="1:6">
      <c r="A2638" s="96">
        <v>43188</v>
      </c>
      <c r="B2638" s="95">
        <v>3290.85</v>
      </c>
      <c r="C2638" s="95">
        <v>0.28493067194879096</v>
      </c>
      <c r="D2638" s="95">
        <v>0.6040799855705492</v>
      </c>
      <c r="E2638" s="95">
        <v>4.35547804027272</v>
      </c>
      <c r="F2638" s="95">
        <v>12.019783915526915</v>
      </c>
    </row>
    <row r="2639" spans="1:6">
      <c r="A2639" s="96">
        <v>43192</v>
      </c>
      <c r="B2639" s="95">
        <v>3282.85</v>
      </c>
      <c r="C2639" s="95">
        <v>-0.24309828767643538</v>
      </c>
      <c r="D2639" s="95">
        <v>-0.24309828767643538</v>
      </c>
      <c r="E2639" s="95">
        <v>4.1017916600602389</v>
      </c>
      <c r="F2639" s="95">
        <v>11.760400354054589</v>
      </c>
    </row>
    <row r="2640" spans="1:6">
      <c r="A2640" s="96">
        <v>43193</v>
      </c>
      <c r="B2640" s="95">
        <v>3282.86</v>
      </c>
      <c r="C2640" s="95">
        <v>3.0461336948395257E-4</v>
      </c>
      <c r="D2640" s="95">
        <v>-0.24279441481683817</v>
      </c>
      <c r="E2640" s="95">
        <v>4.1021087680355173</v>
      </c>
      <c r="F2640" s="95">
        <v>11.709780382068512</v>
      </c>
    </row>
    <row r="2641" spans="1:6">
      <c r="A2641" s="96">
        <v>43194</v>
      </c>
      <c r="B2641" s="95">
        <v>3280.33</v>
      </c>
      <c r="C2641" s="95">
        <v>-7.7066947722415069E-2</v>
      </c>
      <c r="D2641" s="95">
        <v>-0.3196742482945103</v>
      </c>
      <c r="E2641" s="95">
        <v>4.0218804502933247</v>
      </c>
      <c r="F2641" s="95">
        <v>11.482569006885402</v>
      </c>
    </row>
    <row r="2642" spans="1:6">
      <c r="A2642" s="96">
        <v>43195</v>
      </c>
      <c r="B2642" s="95">
        <v>3291.32</v>
      </c>
      <c r="C2642" s="95">
        <v>0.33502726859797605</v>
      </c>
      <c r="D2642" s="95">
        <v>1.4282024400991133E-2</v>
      </c>
      <c r="E2642" s="95">
        <v>4.3703821151102051</v>
      </c>
      <c r="F2642" s="95">
        <v>11.880400568355643</v>
      </c>
    </row>
    <row r="2643" spans="1:6">
      <c r="A2643" s="96">
        <v>43196</v>
      </c>
      <c r="B2643" s="95">
        <v>3286.65</v>
      </c>
      <c r="C2643" s="95">
        <v>-0.14188836090079926</v>
      </c>
      <c r="D2643" s="95">
        <v>-0.12762660103012857</v>
      </c>
      <c r="E2643" s="95">
        <v>4.2222926906611669</v>
      </c>
      <c r="F2643" s="95">
        <v>12.061440894677622</v>
      </c>
    </row>
    <row r="2644" spans="1:6">
      <c r="A2644" s="96">
        <v>43199</v>
      </c>
      <c r="B2644" s="95">
        <v>3282.37</v>
      </c>
      <c r="C2644" s="95">
        <v>-0.13022378409627278</v>
      </c>
      <c r="D2644" s="95">
        <v>-0.25768418493702372</v>
      </c>
      <c r="E2644" s="95">
        <v>4.0865704772474976</v>
      </c>
      <c r="F2644" s="95">
        <v>11.689305984674213</v>
      </c>
    </row>
    <row r="2645" spans="1:6">
      <c r="A2645" s="96">
        <v>43200</v>
      </c>
      <c r="B2645" s="95">
        <v>3289.1</v>
      </c>
      <c r="C2645" s="95">
        <v>0.20503477670097414</v>
      </c>
      <c r="D2645" s="95">
        <v>-5.3177750429223014E-2</v>
      </c>
      <c r="E2645" s="95">
        <v>4.2999841446012432</v>
      </c>
      <c r="F2645" s="95">
        <v>11.62697564237012</v>
      </c>
    </row>
    <row r="2646" spans="1:6">
      <c r="A2646" s="96">
        <v>43201</v>
      </c>
      <c r="B2646" s="95">
        <v>3291.08</v>
      </c>
      <c r="C2646" s="95">
        <v>6.0198838588054748E-2</v>
      </c>
      <c r="D2646" s="95">
        <v>6.9890757707025131E-3</v>
      </c>
      <c r="E2646" s="95">
        <v>4.3627715237038123</v>
      </c>
      <c r="F2646" s="95">
        <v>11.746889770196113</v>
      </c>
    </row>
    <row r="2647" spans="1:6">
      <c r="A2647" s="96">
        <v>43202</v>
      </c>
      <c r="B2647" s="95">
        <v>3298.09</v>
      </c>
      <c r="C2647" s="95">
        <v>0.21299998784594099</v>
      </c>
      <c r="D2647" s="95">
        <v>0.22000395034718068</v>
      </c>
      <c r="E2647" s="95">
        <v>4.5850642143649978</v>
      </c>
      <c r="F2647" s="95">
        <v>12.213137901351768</v>
      </c>
    </row>
    <row r="2648" spans="1:6">
      <c r="A2648" s="96">
        <v>43203</v>
      </c>
      <c r="B2648" s="95">
        <v>3291.02</v>
      </c>
      <c r="C2648" s="95">
        <v>-0.21436649697249566</v>
      </c>
      <c r="D2648" s="95">
        <v>5.1658386131192557E-3</v>
      </c>
      <c r="E2648" s="95">
        <v>4.3608688758522307</v>
      </c>
      <c r="F2648" s="95">
        <v>12.256370024218043</v>
      </c>
    </row>
    <row r="2649" spans="1:6">
      <c r="A2649" s="96">
        <v>43206</v>
      </c>
      <c r="B2649" s="95">
        <v>3288.97</v>
      </c>
      <c r="C2649" s="95">
        <v>-6.2290718379109933E-2</v>
      </c>
      <c r="D2649" s="95">
        <v>-5.7128097603964534E-2</v>
      </c>
      <c r="E2649" s="95">
        <v>4.2958617409227795</v>
      </c>
      <c r="F2649" s="95">
        <v>12.186444724903644</v>
      </c>
    </row>
    <row r="2650" spans="1:6">
      <c r="A2650" s="96">
        <v>43207</v>
      </c>
      <c r="B2650" s="95">
        <v>3296.01</v>
      </c>
      <c r="C2650" s="95">
        <v>0.21404877514845655</v>
      </c>
      <c r="D2650" s="95">
        <v>0.15679839555131636</v>
      </c>
      <c r="E2650" s="95">
        <v>4.5191057555097558</v>
      </c>
      <c r="F2650" s="95">
        <v>12.18740958831841</v>
      </c>
    </row>
    <row r="2651" spans="1:6">
      <c r="A2651" s="96">
        <v>43208</v>
      </c>
      <c r="B2651" s="95">
        <v>3306.15</v>
      </c>
      <c r="C2651" s="95">
        <v>0.30764469767992075</v>
      </c>
      <c r="D2651" s="95">
        <v>0.46492547518119931</v>
      </c>
      <c r="E2651" s="95">
        <v>4.8406532424290605</v>
      </c>
      <c r="F2651" s="95">
        <v>12.379162191192261</v>
      </c>
    </row>
    <row r="2652" spans="1:6">
      <c r="A2652" s="96">
        <v>43209</v>
      </c>
      <c r="B2652" s="95">
        <v>3309.1</v>
      </c>
      <c r="C2652" s="95">
        <v>8.9227651497969518E-2</v>
      </c>
      <c r="D2652" s="95">
        <v>0.55456796876187653</v>
      </c>
      <c r="E2652" s="95">
        <v>4.9342000951323906</v>
      </c>
      <c r="F2652" s="95">
        <v>12.598082249579768</v>
      </c>
    </row>
    <row r="2653" spans="1:6">
      <c r="A2653" s="96">
        <v>43210</v>
      </c>
      <c r="B2653" s="95">
        <v>3309.38</v>
      </c>
      <c r="C2653" s="95">
        <v>8.4615152156297668E-3</v>
      </c>
      <c r="D2653" s="95">
        <v>0.56307640883055399</v>
      </c>
      <c r="E2653" s="95">
        <v>4.9430791184398304</v>
      </c>
      <c r="F2653" s="95">
        <v>12.582709363125133</v>
      </c>
    </row>
    <row r="2654" spans="1:6">
      <c r="A2654" s="96">
        <v>43213</v>
      </c>
      <c r="B2654" s="95">
        <v>3310.6</v>
      </c>
      <c r="C2654" s="95">
        <v>3.6864911252254551E-2</v>
      </c>
      <c r="D2654" s="95">
        <v>0.60014889770119151</v>
      </c>
      <c r="E2654" s="95">
        <v>4.9817662914222183</v>
      </c>
      <c r="F2654" s="95">
        <v>12.62421287901725</v>
      </c>
    </row>
    <row r="2655" spans="1:6">
      <c r="A2655" s="96">
        <v>43214</v>
      </c>
      <c r="B2655" s="95">
        <v>3306.55</v>
      </c>
      <c r="C2655" s="95">
        <v>-0.12233432006282241</v>
      </c>
      <c r="D2655" s="95">
        <v>0.47708038956502108</v>
      </c>
      <c r="E2655" s="95">
        <v>4.8533375614396856</v>
      </c>
      <c r="F2655" s="95">
        <v>12.349987088356418</v>
      </c>
    </row>
    <row r="2656" spans="1:6">
      <c r="A2656" s="96">
        <v>43215</v>
      </c>
      <c r="B2656" s="95">
        <v>3307.53</v>
      </c>
      <c r="C2656" s="95">
        <v>2.9638142474786022E-2</v>
      </c>
      <c r="D2656" s="95">
        <v>0.50685992980536998</v>
      </c>
      <c r="E2656" s="95">
        <v>4.8844141430157029</v>
      </c>
      <c r="F2656" s="95">
        <v>12.477300705293448</v>
      </c>
    </row>
    <row r="2657" spans="1:6">
      <c r="A2657" s="96">
        <v>43216</v>
      </c>
      <c r="B2657" s="95">
        <v>3312.68</v>
      </c>
      <c r="C2657" s="95">
        <v>0.15570531484219163</v>
      </c>
      <c r="D2657" s="95">
        <v>0.66335445249707803</v>
      </c>
      <c r="E2657" s="95">
        <v>5.0477247502774603</v>
      </c>
      <c r="F2657" s="95">
        <v>12.683089440850104</v>
      </c>
    </row>
    <row r="2658" spans="1:6">
      <c r="A2658" s="96">
        <v>43217</v>
      </c>
      <c r="B2658" s="95">
        <v>3313.15</v>
      </c>
      <c r="C2658" s="95">
        <v>1.4187908279716943E-2</v>
      </c>
      <c r="D2658" s="95">
        <v>0.67763647689806916</v>
      </c>
      <c r="E2658" s="95">
        <v>5.0626288251149454</v>
      </c>
      <c r="F2658" s="95">
        <v>12.750469630557305</v>
      </c>
    </row>
    <row r="2659" spans="1:6">
      <c r="A2659" s="96">
        <v>43220</v>
      </c>
      <c r="B2659" s="95">
        <v>3309.82</v>
      </c>
      <c r="C2659" s="95">
        <v>-0.10050857944855496</v>
      </c>
      <c r="D2659" s="95">
        <v>0.57644681465276459</v>
      </c>
      <c r="E2659" s="95">
        <v>4.9570318693515247</v>
      </c>
      <c r="F2659" s="95">
        <v>12.385867812091478</v>
      </c>
    </row>
    <row r="2660" spans="1:6">
      <c r="A2660" s="96">
        <v>43222</v>
      </c>
      <c r="B2660" s="95">
        <v>3304.29</v>
      </c>
      <c r="C2660" s="95">
        <v>-0.16707857224864675</v>
      </c>
      <c r="D2660" s="95">
        <v>-0.16707857224864675</v>
      </c>
      <c r="E2660" s="95">
        <v>4.7816711590296546</v>
      </c>
      <c r="F2660" s="95">
        <v>11.914608248574933</v>
      </c>
    </row>
    <row r="2661" spans="1:6">
      <c r="A2661" s="96">
        <v>43223</v>
      </c>
      <c r="B2661" s="95">
        <v>3296.23</v>
      </c>
      <c r="C2661" s="95">
        <v>-0.24392532132470057</v>
      </c>
      <c r="D2661" s="95">
        <v>-0.41059634662912181</v>
      </c>
      <c r="E2661" s="95">
        <v>4.5260821309655919</v>
      </c>
      <c r="F2661" s="95">
        <v>11.56868983631416</v>
      </c>
    </row>
    <row r="2662" spans="1:6">
      <c r="A2662" s="96">
        <v>43224</v>
      </c>
      <c r="B2662" s="95">
        <v>3299.24</v>
      </c>
      <c r="C2662" s="95">
        <v>9.1316443330713426E-2</v>
      </c>
      <c r="D2662" s="95">
        <v>-0.31965484527860522</v>
      </c>
      <c r="E2662" s="95">
        <v>4.6215316315205257</v>
      </c>
      <c r="F2662" s="95">
        <v>11.768173287351026</v>
      </c>
    </row>
    <row r="2663" spans="1:6">
      <c r="A2663" s="96">
        <v>43227</v>
      </c>
      <c r="B2663" s="95">
        <v>3297.06</v>
      </c>
      <c r="C2663" s="95">
        <v>-6.6075823522993016E-2</v>
      </c>
      <c r="D2663" s="95">
        <v>-0.38551945423014322</v>
      </c>
      <c r="E2663" s="95">
        <v>4.552402092912633</v>
      </c>
      <c r="F2663" s="95">
        <v>11.460213788766961</v>
      </c>
    </row>
    <row r="2664" spans="1:6">
      <c r="A2664" s="96">
        <v>43228</v>
      </c>
      <c r="B2664" s="95">
        <v>3294.35</v>
      </c>
      <c r="C2664" s="95">
        <v>-8.2194439894933691E-2</v>
      </c>
      <c r="D2664" s="95">
        <v>-0.46739701856899352</v>
      </c>
      <c r="E2664" s="95">
        <v>4.4664658316156514</v>
      </c>
      <c r="F2664" s="95">
        <v>11.350907376298359</v>
      </c>
    </row>
    <row r="2665" spans="1:6">
      <c r="A2665" s="96">
        <v>43229</v>
      </c>
      <c r="B2665" s="95">
        <v>3301.14</v>
      </c>
      <c r="C2665" s="95">
        <v>0.20611046185134985</v>
      </c>
      <c r="D2665" s="95">
        <v>-0.26224991087129279</v>
      </c>
      <c r="E2665" s="95">
        <v>4.6817821468209786</v>
      </c>
      <c r="F2665" s="95">
        <v>11.328294938335294</v>
      </c>
    </row>
    <row r="2666" spans="1:6">
      <c r="A2666" s="96">
        <v>43230</v>
      </c>
      <c r="B2666" s="95">
        <v>3310.32</v>
      </c>
      <c r="C2666" s="95">
        <v>0.27808575219470111</v>
      </c>
      <c r="D2666" s="95">
        <v>1.5106561686129005E-2</v>
      </c>
      <c r="E2666" s="95">
        <v>4.9728872681148006</v>
      </c>
      <c r="F2666" s="95">
        <v>11.43494814231325</v>
      </c>
    </row>
    <row r="2667" spans="1:6">
      <c r="A2667" s="96">
        <v>43231</v>
      </c>
      <c r="B2667" s="95">
        <v>3306.02</v>
      </c>
      <c r="C2667" s="95">
        <v>-0.12989680755939315</v>
      </c>
      <c r="D2667" s="95">
        <v>-0.11480986881462485</v>
      </c>
      <c r="E2667" s="95">
        <v>4.8365308387505968</v>
      </c>
      <c r="F2667" s="95">
        <v>11.063631080159508</v>
      </c>
    </row>
    <row r="2668" spans="1:6">
      <c r="A2668" s="96">
        <v>43234</v>
      </c>
      <c r="B2668" s="95">
        <v>3299.78</v>
      </c>
      <c r="C2668" s="95">
        <v>-0.18874658955480017</v>
      </c>
      <c r="D2668" s="95">
        <v>-0.30333975865757257</v>
      </c>
      <c r="E2668" s="95">
        <v>4.6386554621848708</v>
      </c>
      <c r="F2668" s="95">
        <v>10.750569732200699</v>
      </c>
    </row>
    <row r="2669" spans="1:6">
      <c r="A2669" s="96">
        <v>43235</v>
      </c>
      <c r="B2669" s="95">
        <v>3299.01</v>
      </c>
      <c r="C2669" s="95">
        <v>-2.3334888992598835E-2</v>
      </c>
      <c r="D2669" s="95">
        <v>-0.3266038636542179</v>
      </c>
      <c r="E2669" s="95">
        <v>4.6142381480894334</v>
      </c>
      <c r="F2669" s="95">
        <v>10.431918376364502</v>
      </c>
    </row>
    <row r="2670" spans="1:6">
      <c r="A2670" s="96">
        <v>43236</v>
      </c>
      <c r="B2670" s="95">
        <v>3304.81</v>
      </c>
      <c r="C2670" s="95">
        <v>0.17581031885323117</v>
      </c>
      <c r="D2670" s="95">
        <v>-0.15136774809506592</v>
      </c>
      <c r="E2670" s="95">
        <v>4.7981607737434651</v>
      </c>
      <c r="F2670" s="95">
        <v>10.342029875862258</v>
      </c>
    </row>
    <row r="2671" spans="1:6">
      <c r="A2671" s="96">
        <v>43237</v>
      </c>
      <c r="B2671" s="95">
        <v>3284.84</v>
      </c>
      <c r="C2671" s="95">
        <v>-0.60427074476293585</v>
      </c>
      <c r="D2671" s="95">
        <v>-0.75472382183925379</v>
      </c>
      <c r="E2671" s="95">
        <v>4.1648961471381085</v>
      </c>
      <c r="F2671" s="95">
        <v>10.02646122927484</v>
      </c>
    </row>
    <row r="2672" spans="1:6">
      <c r="A2672" s="96">
        <v>43238</v>
      </c>
      <c r="B2672" s="95">
        <v>3273.56</v>
      </c>
      <c r="C2672" s="95">
        <v>-0.34339572094835846</v>
      </c>
      <c r="D2672" s="95">
        <v>-1.0955278534784396</v>
      </c>
      <c r="E2672" s="95">
        <v>3.8071983510385321</v>
      </c>
      <c r="F2672" s="95">
        <v>14.073248074711643</v>
      </c>
    </row>
    <row r="2673" spans="1:6">
      <c r="A2673" s="96">
        <v>43241</v>
      </c>
      <c r="B2673" s="95">
        <v>3275.4</v>
      </c>
      <c r="C2673" s="95">
        <v>5.6207920429129921E-2</v>
      </c>
      <c r="D2673" s="95">
        <v>-1.0399357064734605</v>
      </c>
      <c r="E2673" s="95">
        <v>3.8655462184874034</v>
      </c>
      <c r="F2673" s="95">
        <v>13.273320214829898</v>
      </c>
    </row>
    <row r="2674" spans="1:6">
      <c r="A2674" s="96">
        <v>43242</v>
      </c>
      <c r="B2674" s="95">
        <v>3288.28</v>
      </c>
      <c r="C2674" s="95">
        <v>0.39323441411736049</v>
      </c>
      <c r="D2674" s="95">
        <v>-0.65079067743865071</v>
      </c>
      <c r="E2674" s="95">
        <v>4.2739812906294583</v>
      </c>
      <c r="F2674" s="95">
        <v>14.143493368230686</v>
      </c>
    </row>
    <row r="2675" spans="1:6">
      <c r="A2675" s="96">
        <v>43243</v>
      </c>
      <c r="B2675" s="95">
        <v>3269.97</v>
      </c>
      <c r="C2675" s="95">
        <v>-0.55682606104103805</v>
      </c>
      <c r="D2675" s="95">
        <v>-1.2039929663848925</v>
      </c>
      <c r="E2675" s="95">
        <v>3.693356587918184</v>
      </c>
      <c r="F2675" s="95">
        <v>12.961696306429538</v>
      </c>
    </row>
    <row r="2676" spans="1:6">
      <c r="A2676" s="96">
        <v>43244</v>
      </c>
      <c r="B2676" s="95">
        <v>3263.91</v>
      </c>
      <c r="C2676" s="95">
        <v>-0.18532280112661947</v>
      </c>
      <c r="D2676" s="95">
        <v>-1.3870844940208293</v>
      </c>
      <c r="E2676" s="95">
        <v>3.5011891549072471</v>
      </c>
      <c r="F2676" s="95">
        <v>12.395530226071383</v>
      </c>
    </row>
    <row r="2677" spans="1:6">
      <c r="A2677" s="96">
        <v>43245</v>
      </c>
      <c r="B2677" s="95">
        <v>3251.85</v>
      </c>
      <c r="C2677" s="95">
        <v>-0.36949548241219654</v>
      </c>
      <c r="D2677" s="95">
        <v>-1.7514547618903809</v>
      </c>
      <c r="E2677" s="95">
        <v>3.118756936736955</v>
      </c>
      <c r="F2677" s="95">
        <v>11.965196912207233</v>
      </c>
    </row>
    <row r="2678" spans="1:6">
      <c r="A2678" s="96">
        <v>43248</v>
      </c>
      <c r="B2678" s="95">
        <v>3236.72</v>
      </c>
      <c r="C2678" s="95">
        <v>-0.46527361348156493</v>
      </c>
      <c r="D2678" s="95">
        <v>-2.2085793185128044</v>
      </c>
      <c r="E2678" s="95">
        <v>2.6389725701601252</v>
      </c>
      <c r="F2678" s="95">
        <v>11.161023992526808</v>
      </c>
    </row>
    <row r="2679" spans="1:6">
      <c r="A2679" s="96">
        <v>43249</v>
      </c>
      <c r="B2679" s="95">
        <v>3226.77</v>
      </c>
      <c r="C2679" s="95">
        <v>-0.30740997058750219</v>
      </c>
      <c r="D2679" s="95">
        <v>-2.5091998960668604</v>
      </c>
      <c r="E2679" s="95">
        <v>2.323450134770888</v>
      </c>
      <c r="F2679" s="95">
        <v>10.610371446984136</v>
      </c>
    </row>
    <row r="2680" spans="1:6">
      <c r="A2680" s="96">
        <v>43250</v>
      </c>
      <c r="B2680" s="95">
        <v>3237.03</v>
      </c>
      <c r="C2680" s="95">
        <v>0.31796502384737746</v>
      </c>
      <c r="D2680" s="95">
        <v>-2.1992132502673845</v>
      </c>
      <c r="E2680" s="95">
        <v>2.648802917393378</v>
      </c>
      <c r="F2680" s="95">
        <v>11.163271473509262</v>
      </c>
    </row>
    <row r="2681" spans="1:6">
      <c r="A2681" s="96">
        <v>43252</v>
      </c>
      <c r="B2681" s="95">
        <v>3252.23</v>
      </c>
      <c r="C2681" s="95">
        <v>0.46956623818745769</v>
      </c>
      <c r="D2681" s="95">
        <v>0.46956623818745769</v>
      </c>
      <c r="E2681" s="95">
        <v>3.1308070397970456</v>
      </c>
      <c r="F2681" s="95">
        <v>11.809661981902696</v>
      </c>
    </row>
    <row r="2682" spans="1:6">
      <c r="A2682" s="96">
        <v>43255</v>
      </c>
      <c r="B2682" s="95">
        <v>3261.53</v>
      </c>
      <c r="C2682" s="95">
        <v>0.2859576352226112</v>
      </c>
      <c r="D2682" s="95">
        <v>0.75686663392060538</v>
      </c>
      <c r="E2682" s="95">
        <v>3.4257174567940529</v>
      </c>
      <c r="F2682" s="95">
        <v>12.117826622023919</v>
      </c>
    </row>
    <row r="2683" spans="1:6">
      <c r="A2683" s="96">
        <v>43256</v>
      </c>
      <c r="B2683" s="95">
        <v>3248.4</v>
      </c>
      <c r="C2683" s="95">
        <v>-0.40257179912495111</v>
      </c>
      <c r="D2683" s="95">
        <v>0.35124790317049293</v>
      </c>
      <c r="E2683" s="95">
        <v>3.0093546852703268</v>
      </c>
      <c r="F2683" s="95">
        <v>11.668775094879269</v>
      </c>
    </row>
    <row r="2684" spans="1:6">
      <c r="A2684" s="96">
        <v>43257</v>
      </c>
      <c r="B2684" s="95">
        <v>3245.93</v>
      </c>
      <c r="C2684" s="95">
        <v>-7.6037433813580524E-2</v>
      </c>
      <c r="D2684" s="95">
        <v>0.27494338946503216</v>
      </c>
      <c r="E2684" s="95">
        <v>2.931029015379738</v>
      </c>
      <c r="F2684" s="95">
        <v>11.367558609899774</v>
      </c>
    </row>
    <row r="2685" spans="1:6">
      <c r="A2685" s="96">
        <v>43258</v>
      </c>
      <c r="B2685" s="95">
        <v>3223.62</v>
      </c>
      <c r="C2685" s="95">
        <v>-0.68732227743666385</v>
      </c>
      <c r="D2685" s="95">
        <v>-0.41426863513777112</v>
      </c>
      <c r="E2685" s="95">
        <v>2.2235611225622343</v>
      </c>
      <c r="F2685" s="95">
        <v>10.579340767903499</v>
      </c>
    </row>
    <row r="2686" spans="1:6">
      <c r="A2686" s="96">
        <v>43259</v>
      </c>
      <c r="B2686" s="95">
        <v>3221.39</v>
      </c>
      <c r="C2686" s="95">
        <v>-6.9176888094746314E-2</v>
      </c>
      <c r="D2686" s="95">
        <v>-0.48315894508238477</v>
      </c>
      <c r="E2686" s="95">
        <v>2.152846044077994</v>
      </c>
      <c r="F2686" s="95">
        <v>10.518388911760667</v>
      </c>
    </row>
    <row r="2687" spans="1:6">
      <c r="A2687" s="96">
        <v>43262</v>
      </c>
      <c r="B2687" s="95">
        <v>3225.92</v>
      </c>
      <c r="C2687" s="95">
        <v>0.14062252630075989</v>
      </c>
      <c r="D2687" s="95">
        <v>-0.34321584909624558</v>
      </c>
      <c r="E2687" s="95">
        <v>2.2964959568733123</v>
      </c>
      <c r="F2687" s="95">
        <v>10.437756544780431</v>
      </c>
    </row>
    <row r="2688" spans="1:6">
      <c r="A2688" s="96">
        <v>43263</v>
      </c>
      <c r="B2688" s="95">
        <v>3230.51</v>
      </c>
      <c r="C2688" s="95">
        <v>0.14228499156829777</v>
      </c>
      <c r="D2688" s="95">
        <v>-0.20141920216989462</v>
      </c>
      <c r="E2688" s="95">
        <v>2.4420485175202122</v>
      </c>
      <c r="F2688" s="95">
        <v>10.588078227857633</v>
      </c>
    </row>
    <row r="2689" spans="1:6">
      <c r="A2689" s="96">
        <v>43264</v>
      </c>
      <c r="B2689" s="95">
        <v>3229.9</v>
      </c>
      <c r="C2689" s="95">
        <v>-1.8882467474179432E-2</v>
      </c>
      <c r="D2689" s="95">
        <v>-0.22026363672873472</v>
      </c>
      <c r="E2689" s="95">
        <v>2.4227049310290072</v>
      </c>
      <c r="F2689" s="95">
        <v>10.583852888108281</v>
      </c>
    </row>
    <row r="2690" spans="1:6">
      <c r="A2690" s="96">
        <v>43265</v>
      </c>
      <c r="B2690" s="95">
        <v>3220.83</v>
      </c>
      <c r="C2690" s="95">
        <v>-0.28081364748134829</v>
      </c>
      <c r="D2690" s="95">
        <v>-0.50045875385771321</v>
      </c>
      <c r="E2690" s="95">
        <v>2.1350879974631365</v>
      </c>
      <c r="F2690" s="95">
        <v>10.227276616278647</v>
      </c>
    </row>
    <row r="2691" spans="1:6">
      <c r="A2691" s="96">
        <v>43266</v>
      </c>
      <c r="B2691" s="95">
        <v>3221.4</v>
      </c>
      <c r="C2691" s="95">
        <v>1.7697301627217499E-2</v>
      </c>
      <c r="D2691" s="95">
        <v>-0.48285001992567356</v>
      </c>
      <c r="E2691" s="95">
        <v>2.1531631520532724</v>
      </c>
      <c r="F2691" s="95">
        <v>10.246783869896902</v>
      </c>
    </row>
    <row r="2692" spans="1:6">
      <c r="A2692" s="96">
        <v>43269</v>
      </c>
      <c r="B2692" s="95">
        <v>3222.49</v>
      </c>
      <c r="C2692" s="95">
        <v>3.3836220276883822E-2</v>
      </c>
      <c r="D2692" s="95">
        <v>-0.44917717784513922</v>
      </c>
      <c r="E2692" s="95">
        <v>2.1877279213572187</v>
      </c>
      <c r="F2692" s="95">
        <v>9.9991124947091059</v>
      </c>
    </row>
    <row r="2693" spans="1:6">
      <c r="A2693" s="96">
        <v>43270</v>
      </c>
      <c r="B2693" s="95">
        <v>3231.17</v>
      </c>
      <c r="C2693" s="95">
        <v>0.26935692585547955</v>
      </c>
      <c r="D2693" s="95">
        <v>-0.18103014182754285</v>
      </c>
      <c r="E2693" s="95">
        <v>2.4629776438877427</v>
      </c>
      <c r="F2693" s="95">
        <v>10.051599938693133</v>
      </c>
    </row>
    <row r="2694" spans="1:6">
      <c r="A2694" s="96">
        <v>43271</v>
      </c>
      <c r="B2694" s="95">
        <v>3237.12</v>
      </c>
      <c r="C2694" s="95">
        <v>0.18414382406373164</v>
      </c>
      <c r="D2694" s="95">
        <v>2.780326410301015E-3</v>
      </c>
      <c r="E2694" s="95">
        <v>2.6516568891707504</v>
      </c>
      <c r="F2694" s="95">
        <v>10.521517950118643</v>
      </c>
    </row>
    <row r="2695" spans="1:6">
      <c r="A2695" s="96">
        <v>43272</v>
      </c>
      <c r="B2695" s="95">
        <v>3232.83</v>
      </c>
      <c r="C2695" s="95">
        <v>-0.13252520759192699</v>
      </c>
      <c r="D2695" s="95">
        <v>-0.12974856581496885</v>
      </c>
      <c r="E2695" s="95">
        <v>2.5156175677818249</v>
      </c>
      <c r="F2695" s="95">
        <v>10.238048960134204</v>
      </c>
    </row>
    <row r="2696" spans="1:6">
      <c r="A2696" s="96">
        <v>43273</v>
      </c>
      <c r="B2696" s="95">
        <v>3235.35</v>
      </c>
      <c r="C2696" s="95">
        <v>7.7950278857841226E-2</v>
      </c>
      <c r="D2696" s="95">
        <v>-5.1899426325996423E-2</v>
      </c>
      <c r="E2696" s="95">
        <v>2.5955287775487612</v>
      </c>
      <c r="F2696" s="95">
        <v>10.318337118189813</v>
      </c>
    </row>
    <row r="2697" spans="1:6">
      <c r="A2697" s="96">
        <v>43276</v>
      </c>
      <c r="B2697" s="95">
        <v>3235.9</v>
      </c>
      <c r="C2697" s="95">
        <v>1.6999706368703293E-2</v>
      </c>
      <c r="D2697" s="95">
        <v>-3.4908542707356993E-2</v>
      </c>
      <c r="E2697" s="95">
        <v>2.6129697161883625</v>
      </c>
      <c r="F2697" s="95">
        <v>10.267157363865609</v>
      </c>
    </row>
    <row r="2698" spans="1:6">
      <c r="A2698" s="96">
        <v>43277</v>
      </c>
      <c r="B2698" s="95">
        <v>3240.87</v>
      </c>
      <c r="C2698" s="95">
        <v>0.15358941870884379</v>
      </c>
      <c r="D2698" s="95">
        <v>0.11862726017366487</v>
      </c>
      <c r="E2698" s="95">
        <v>2.770572379895353</v>
      </c>
      <c r="F2698" s="95">
        <v>10.326362624381691</v>
      </c>
    </row>
    <row r="2699" spans="1:6">
      <c r="A2699" s="96">
        <v>43278</v>
      </c>
      <c r="B2699" s="95">
        <v>3240.52</v>
      </c>
      <c r="C2699" s="95">
        <v>-1.0799569251462859E-2</v>
      </c>
      <c r="D2699" s="95">
        <v>0.10781487968909431</v>
      </c>
      <c r="E2699" s="95">
        <v>2.7594736007610532</v>
      </c>
      <c r="F2699" s="95">
        <v>10.243892481824579</v>
      </c>
    </row>
    <row r="2700" spans="1:6">
      <c r="A2700" s="96">
        <v>43279</v>
      </c>
      <c r="B2700" s="95">
        <v>3248.89</v>
      </c>
      <c r="C2700" s="95">
        <v>0.25829187908112949</v>
      </c>
      <c r="D2700" s="95">
        <v>0.36638523584890947</v>
      </c>
      <c r="E2700" s="95">
        <v>3.0248929760583465</v>
      </c>
      <c r="F2700" s="95">
        <v>10.334580823071548</v>
      </c>
    </row>
    <row r="2701" spans="1:6">
      <c r="A2701" s="96">
        <v>43280</v>
      </c>
      <c r="B2701" s="95">
        <v>3253.77</v>
      </c>
      <c r="C2701" s="95">
        <v>0.15020514698866894</v>
      </c>
      <c r="D2701" s="95">
        <v>0.51714071231963032</v>
      </c>
      <c r="E2701" s="95">
        <v>3.1796416679879425</v>
      </c>
      <c r="F2701" s="95">
        <v>10.536346403408059</v>
      </c>
    </row>
    <row r="2702" spans="1:6">
      <c r="A2702" s="96">
        <v>43283</v>
      </c>
      <c r="B2702" s="95">
        <v>3258.59</v>
      </c>
      <c r="C2702" s="95">
        <v>0.14813585471622481</v>
      </c>
      <c r="D2702" s="95">
        <v>0.14813585471622481</v>
      </c>
      <c r="E2702" s="95">
        <v>3.3324877120659568</v>
      </c>
      <c r="F2702" s="95">
        <v>10.454687203405921</v>
      </c>
    </row>
    <row r="2703" spans="1:6">
      <c r="A2703" s="96">
        <v>43284</v>
      </c>
      <c r="B2703" s="95">
        <v>3261.02</v>
      </c>
      <c r="C2703" s="95">
        <v>7.4572130890970811E-2</v>
      </c>
      <c r="D2703" s="95">
        <v>0.2228184536706701</v>
      </c>
      <c r="E2703" s="95">
        <v>3.4095449500554986</v>
      </c>
      <c r="F2703" s="95">
        <v>10.3336040059548</v>
      </c>
    </row>
    <row r="2704" spans="1:6">
      <c r="A2704" s="96">
        <v>43285</v>
      </c>
      <c r="B2704" s="95">
        <v>3267.26</v>
      </c>
      <c r="C2704" s="95">
        <v>0.19135117233259891</v>
      </c>
      <c r="D2704" s="95">
        <v>0.41459599172652961</v>
      </c>
      <c r="E2704" s="95">
        <v>3.6074203266212246</v>
      </c>
      <c r="F2704" s="95">
        <v>10.546224742519183</v>
      </c>
    </row>
    <row r="2705" spans="1:6">
      <c r="A2705" s="96">
        <v>43286</v>
      </c>
      <c r="B2705" s="95">
        <v>3267.33</v>
      </c>
      <c r="C2705" s="95">
        <v>2.1424680006987273E-3</v>
      </c>
      <c r="D2705" s="95">
        <v>0.4167473423136947</v>
      </c>
      <c r="E2705" s="95">
        <v>3.6096400824480623</v>
      </c>
      <c r="F2705" s="95">
        <v>10.467486890284095</v>
      </c>
    </row>
    <row r="2706" spans="1:6">
      <c r="A2706" s="96">
        <v>43287</v>
      </c>
      <c r="B2706" s="95">
        <v>3266.36</v>
      </c>
      <c r="C2706" s="95">
        <v>-2.9687849100024089E-2</v>
      </c>
      <c r="D2706" s="95">
        <v>0.38693576989154987</v>
      </c>
      <c r="E2706" s="95">
        <v>3.5788806088473235</v>
      </c>
      <c r="F2706" s="95">
        <v>10.330244922361874</v>
      </c>
    </row>
    <row r="2707" spans="1:6">
      <c r="A2707" s="96">
        <v>43290</v>
      </c>
      <c r="B2707" s="95">
        <v>3268.17</v>
      </c>
      <c r="C2707" s="95">
        <v>5.5413365336343112E-2</v>
      </c>
      <c r="D2707" s="95">
        <v>0.44256354935967579</v>
      </c>
      <c r="E2707" s="95">
        <v>3.6362771523703818</v>
      </c>
      <c r="F2707" s="95">
        <v>10.44211721530024</v>
      </c>
    </row>
    <row r="2708" spans="1:6">
      <c r="A2708" s="96">
        <v>43291</v>
      </c>
      <c r="B2708" s="95">
        <v>3265.04</v>
      </c>
      <c r="C2708" s="95">
        <v>-9.5772251749448589E-2</v>
      </c>
      <c r="D2708" s="95">
        <v>0.34636744453357959</v>
      </c>
      <c r="E2708" s="95">
        <v>3.5370223561122627</v>
      </c>
      <c r="F2708" s="95">
        <v>10.24692983789004</v>
      </c>
    </row>
    <row r="2709" spans="1:6">
      <c r="A2709" s="96">
        <v>43292</v>
      </c>
      <c r="B2709" s="95">
        <v>3266.21</v>
      </c>
      <c r="C2709" s="95">
        <v>3.5834170484894123E-2</v>
      </c>
      <c r="D2709" s="95">
        <v>0.38232573291905325</v>
      </c>
      <c r="E2709" s="95">
        <v>3.5741239892183252</v>
      </c>
      <c r="F2709" s="95">
        <v>10.129138849551556</v>
      </c>
    </row>
    <row r="2710" spans="1:6">
      <c r="A2710" s="96">
        <v>43293</v>
      </c>
      <c r="B2710" s="95">
        <v>3269.87</v>
      </c>
      <c r="C2710" s="95">
        <v>0.11205648136525248</v>
      </c>
      <c r="D2710" s="95">
        <v>0.49481063504794864</v>
      </c>
      <c r="E2710" s="95">
        <v>3.6901855081655333</v>
      </c>
      <c r="F2710" s="95">
        <v>10.007737854932031</v>
      </c>
    </row>
    <row r="2711" spans="1:6">
      <c r="A2711" s="96">
        <v>43294</v>
      </c>
      <c r="B2711" s="95">
        <v>3271.03</v>
      </c>
      <c r="C2711" s="95">
        <v>3.5475416453878417E-2</v>
      </c>
      <c r="D2711" s="95">
        <v>0.53046158763527806</v>
      </c>
      <c r="E2711" s="95">
        <v>3.7269700332963396</v>
      </c>
      <c r="F2711" s="95">
        <v>10.041950796123178</v>
      </c>
    </row>
    <row r="2712" spans="1:6">
      <c r="A2712" s="96">
        <v>43297</v>
      </c>
      <c r="B2712" s="95">
        <v>3274.84</v>
      </c>
      <c r="C2712" s="95">
        <v>0.11647707297088861</v>
      </c>
      <c r="D2712" s="95">
        <v>0.64755652673669228</v>
      </c>
      <c r="E2712" s="95">
        <v>3.8477881718725238</v>
      </c>
      <c r="F2712" s="95">
        <v>9.9304802602206763</v>
      </c>
    </row>
    <row r="2713" spans="1:6">
      <c r="A2713" s="96">
        <v>43298</v>
      </c>
      <c r="B2713" s="95">
        <v>3280.57</v>
      </c>
      <c r="C2713" s="95">
        <v>0.17497038023230882</v>
      </c>
      <c r="D2713" s="95">
        <v>0.82365993908604107</v>
      </c>
      <c r="E2713" s="95">
        <v>4.0294910416996954</v>
      </c>
      <c r="F2713" s="95">
        <v>9.9854830976990883</v>
      </c>
    </row>
    <row r="2714" spans="1:6">
      <c r="A2714" s="96">
        <v>43299</v>
      </c>
      <c r="B2714" s="95">
        <v>3277.6</v>
      </c>
      <c r="C2714" s="95">
        <v>-9.0533047610641404E-2</v>
      </c>
      <c r="D2714" s="95">
        <v>0.73238120703060794</v>
      </c>
      <c r="E2714" s="95">
        <v>3.9353099730458085</v>
      </c>
      <c r="F2714" s="95">
        <v>9.7876331479868739</v>
      </c>
    </row>
    <row r="2715" spans="1:6">
      <c r="A2715" s="96">
        <v>43300</v>
      </c>
      <c r="B2715" s="95">
        <v>3279.73</v>
      </c>
      <c r="C2715" s="95">
        <v>6.4986575543080072E-2</v>
      </c>
      <c r="D2715" s="95">
        <v>0.79784373204005998</v>
      </c>
      <c r="E2715" s="95">
        <v>4.0028539717773981</v>
      </c>
      <c r="F2715" s="95">
        <v>9.6551262976646299</v>
      </c>
    </row>
    <row r="2716" spans="1:6">
      <c r="A2716" s="96">
        <v>43301</v>
      </c>
      <c r="B2716" s="95">
        <v>3285.96</v>
      </c>
      <c r="C2716" s="95">
        <v>0.18995466090196977</v>
      </c>
      <c r="D2716" s="95">
        <v>0.98931393429775305</v>
      </c>
      <c r="E2716" s="95">
        <v>4.2004122403678457</v>
      </c>
      <c r="F2716" s="95">
        <v>9.5780227695632334</v>
      </c>
    </row>
    <row r="2717" spans="1:6">
      <c r="A2717" s="96">
        <v>43304</v>
      </c>
      <c r="B2717" s="95">
        <v>3286.17</v>
      </c>
      <c r="C2717" s="95">
        <v>6.3908264251510971E-3</v>
      </c>
      <c r="D2717" s="95">
        <v>0.99576798605924832</v>
      </c>
      <c r="E2717" s="95">
        <v>4.2070715078484255</v>
      </c>
      <c r="F2717" s="95">
        <v>9.5528766977150514</v>
      </c>
    </row>
    <row r="2718" spans="1:6">
      <c r="A2718" s="96">
        <v>43305</v>
      </c>
      <c r="B2718" s="95">
        <v>3290.86</v>
      </c>
      <c r="C2718" s="95">
        <v>0.14271933588341223</v>
      </c>
      <c r="D2718" s="95">
        <v>1.1399084753993094</v>
      </c>
      <c r="E2718" s="95">
        <v>4.3557951482479762</v>
      </c>
      <c r="F2718" s="95">
        <v>9.7582614032045036</v>
      </c>
    </row>
    <row r="2719" spans="1:6">
      <c r="A2719" s="96">
        <v>43306</v>
      </c>
      <c r="B2719" s="95">
        <v>3295.04</v>
      </c>
      <c r="C2719" s="95">
        <v>0.12701846933627081</v>
      </c>
      <c r="D2719" s="95">
        <v>1.268374839032882</v>
      </c>
      <c r="E2719" s="95">
        <v>4.4883462819089948</v>
      </c>
      <c r="F2719" s="95">
        <v>9.9240715782169531</v>
      </c>
    </row>
    <row r="2720" spans="1:6">
      <c r="A2720" s="96">
        <v>43307</v>
      </c>
      <c r="B2720" s="95">
        <v>3289.31</v>
      </c>
      <c r="C2720" s="95">
        <v>-0.17389773720500878</v>
      </c>
      <c r="D2720" s="95">
        <v>1.092271426683511</v>
      </c>
      <c r="E2720" s="95">
        <v>4.3066434120818231</v>
      </c>
      <c r="F2720" s="95">
        <v>9.7746644328899013</v>
      </c>
    </row>
    <row r="2721" spans="1:6">
      <c r="A2721" s="96">
        <v>43308</v>
      </c>
      <c r="B2721" s="95">
        <v>3289.21</v>
      </c>
      <c r="C2721" s="95">
        <v>-3.0401512779221207E-3</v>
      </c>
      <c r="D2721" s="95">
        <v>1.0891980687018465</v>
      </c>
      <c r="E2721" s="95">
        <v>4.3034723323291502</v>
      </c>
      <c r="F2721" s="95">
        <v>9.2579305763162303</v>
      </c>
    </row>
    <row r="2722" spans="1:6">
      <c r="A2722" s="96">
        <v>43311</v>
      </c>
      <c r="B2722" s="95">
        <v>3290.86</v>
      </c>
      <c r="C2722" s="95">
        <v>5.0164021147947047E-2</v>
      </c>
      <c r="D2722" s="95">
        <v>1.1399084753993094</v>
      </c>
      <c r="E2722" s="95">
        <v>4.3557951482479762</v>
      </c>
      <c r="F2722" s="95">
        <v>9.1173749705725449</v>
      </c>
    </row>
    <row r="2723" spans="1:6">
      <c r="A2723" s="96">
        <v>43312</v>
      </c>
      <c r="B2723" s="95">
        <v>3288.65</v>
      </c>
      <c r="C2723" s="95">
        <v>-6.7155697902676614E-2</v>
      </c>
      <c r="D2723" s="95">
        <v>1.0719872640045258</v>
      </c>
      <c r="E2723" s="95">
        <v>4.2857142857142927</v>
      </c>
      <c r="F2723" s="95">
        <v>8.9350129682567605</v>
      </c>
    </row>
    <row r="2724" spans="1:6">
      <c r="A2724" s="96">
        <v>43313</v>
      </c>
      <c r="B2724" s="95">
        <v>3293.73</v>
      </c>
      <c r="C2724" s="95">
        <v>0.15447067945812964</v>
      </c>
      <c r="D2724" s="95">
        <v>0.15447067945812964</v>
      </c>
      <c r="E2724" s="95">
        <v>4.4468051371491901</v>
      </c>
      <c r="F2724" s="95">
        <v>8.9502671055025296</v>
      </c>
    </row>
    <row r="2725" spans="1:6">
      <c r="A2725" s="96">
        <v>43314</v>
      </c>
      <c r="B2725" s="95">
        <v>3294.76</v>
      </c>
      <c r="C2725" s="95">
        <v>3.1271537132671057E-2</v>
      </c>
      <c r="D2725" s="95">
        <v>0.18579052194669377</v>
      </c>
      <c r="E2725" s="95">
        <v>4.4794672586015549</v>
      </c>
      <c r="F2725" s="95">
        <v>8.791811127620953</v>
      </c>
    </row>
    <row r="2726" spans="1:6">
      <c r="A2726" s="96">
        <v>43315</v>
      </c>
      <c r="B2726" s="95">
        <v>3298.86</v>
      </c>
      <c r="C2726" s="95">
        <v>0.12444001991041009</v>
      </c>
      <c r="D2726" s="95">
        <v>0.31046173961959411</v>
      </c>
      <c r="E2726" s="95">
        <v>4.6094815284604351</v>
      </c>
      <c r="F2726" s="95">
        <v>8.7792074180081947</v>
      </c>
    </row>
    <row r="2727" spans="1:6">
      <c r="A2727" s="96">
        <v>43318</v>
      </c>
      <c r="B2727" s="95">
        <v>3299.79</v>
      </c>
      <c r="C2727" s="95">
        <v>2.8191557083356855E-2</v>
      </c>
      <c r="D2727" s="95">
        <v>0.33874082070151079</v>
      </c>
      <c r="E2727" s="95">
        <v>4.6389725701601492</v>
      </c>
      <c r="F2727" s="95">
        <v>8.8644386526343553</v>
      </c>
    </row>
    <row r="2728" spans="1:6">
      <c r="A2728" s="96">
        <v>43319</v>
      </c>
      <c r="B2728" s="95">
        <v>3295.23</v>
      </c>
      <c r="C2728" s="95">
        <v>-0.13819061212986261</v>
      </c>
      <c r="D2728" s="95">
        <v>0.20008210055797448</v>
      </c>
      <c r="E2728" s="95">
        <v>4.4943713334390401</v>
      </c>
      <c r="F2728" s="95">
        <v>8.7211719291299552</v>
      </c>
    </row>
    <row r="2729" spans="1:6">
      <c r="A2729" s="96">
        <v>43320</v>
      </c>
      <c r="B2729" s="95">
        <v>3293.44</v>
      </c>
      <c r="C2729" s="95">
        <v>-5.4320942695951224E-2</v>
      </c>
      <c r="D2729" s="95">
        <v>0.14565247137883208</v>
      </c>
      <c r="E2729" s="95">
        <v>4.4376090058664941</v>
      </c>
      <c r="F2729" s="95">
        <v>8.6639061649372415</v>
      </c>
    </row>
    <row r="2730" spans="1:6">
      <c r="A2730" s="96">
        <v>43321</v>
      </c>
      <c r="B2730" s="95">
        <v>3290.96</v>
      </c>
      <c r="C2730" s="95">
        <v>-7.5301204819278045E-2</v>
      </c>
      <c r="D2730" s="95">
        <v>7.0241588493757945E-2</v>
      </c>
      <c r="E2730" s="95">
        <v>4.3589662280006269</v>
      </c>
      <c r="F2730" s="95">
        <v>8.7352721553700885</v>
      </c>
    </row>
    <row r="2731" spans="1:6">
      <c r="A2731" s="96">
        <v>43322</v>
      </c>
      <c r="B2731" s="95">
        <v>3278.5</v>
      </c>
      <c r="C2731" s="95">
        <v>-0.37861292753482712</v>
      </c>
      <c r="D2731" s="95">
        <v>-0.30863728277561453</v>
      </c>
      <c r="E2731" s="95">
        <v>3.9638496908197318</v>
      </c>
      <c r="F2731" s="95">
        <v>8.5024771726144088</v>
      </c>
    </row>
    <row r="2732" spans="1:6">
      <c r="A2732" s="96">
        <v>43325</v>
      </c>
      <c r="B2732" s="95">
        <v>3285.64</v>
      </c>
      <c r="C2732" s="95">
        <v>0.21778252249504693</v>
      </c>
      <c r="D2732" s="95">
        <v>-9.1526918340356644E-2</v>
      </c>
      <c r="E2732" s="95">
        <v>4.1902647851593366</v>
      </c>
      <c r="F2732" s="95">
        <v>8.6273304041075249</v>
      </c>
    </row>
    <row r="2733" spans="1:6">
      <c r="A2733" s="96">
        <v>43326</v>
      </c>
      <c r="B2733" s="95">
        <v>3294.23</v>
      </c>
      <c r="C2733" s="95">
        <v>0.26144069344176124</v>
      </c>
      <c r="D2733" s="95">
        <v>0.16967448649141126</v>
      </c>
      <c r="E2733" s="95">
        <v>4.4626605359124882</v>
      </c>
      <c r="F2733" s="95">
        <v>8.7549190502601562</v>
      </c>
    </row>
    <row r="2734" spans="1:6">
      <c r="A2734" s="96">
        <v>43327</v>
      </c>
      <c r="B2734" s="95">
        <v>3289.7</v>
      </c>
      <c r="C2734" s="95">
        <v>-0.13751316696163363</v>
      </c>
      <c r="D2734" s="95">
        <v>3.1927994769875845E-2</v>
      </c>
      <c r="E2734" s="95">
        <v>4.3190106231171699</v>
      </c>
      <c r="F2734" s="95">
        <v>8.5301239797567874</v>
      </c>
    </row>
    <row r="2735" spans="1:6">
      <c r="A2735" s="96">
        <v>43328</v>
      </c>
      <c r="B2735" s="95">
        <v>3288.2</v>
      </c>
      <c r="C2735" s="95">
        <v>-4.5596862935826099E-2</v>
      </c>
      <c r="D2735" s="95">
        <v>-1.3683426329957893E-2</v>
      </c>
      <c r="E2735" s="95">
        <v>4.27144442682732</v>
      </c>
      <c r="F2735" s="95">
        <v>8.39195416696883</v>
      </c>
    </row>
    <row r="2736" spans="1:6">
      <c r="A2736" s="96">
        <v>43329</v>
      </c>
      <c r="B2736" s="95">
        <v>3287.04</v>
      </c>
      <c r="C2736" s="95">
        <v>-3.5277659509758141E-2</v>
      </c>
      <c r="D2736" s="95">
        <v>-4.8956258647170348E-2</v>
      </c>
      <c r="E2736" s="95">
        <v>4.2346599016965358</v>
      </c>
      <c r="F2736" s="95">
        <v>8.6197495861132225</v>
      </c>
    </row>
    <row r="2737" spans="1:6">
      <c r="A2737" s="96">
        <v>43332</v>
      </c>
      <c r="B2737" s="95">
        <v>3289.05</v>
      </c>
      <c r="C2737" s="95">
        <v>6.1149240654212456E-2</v>
      </c>
      <c r="D2737" s="95">
        <v>1.2163045626634172E-2</v>
      </c>
      <c r="E2737" s="95">
        <v>4.2983986047249179</v>
      </c>
      <c r="F2737" s="95">
        <v>8.4525061743457197</v>
      </c>
    </row>
    <row r="2738" spans="1:6">
      <c r="A2738" s="96">
        <v>43333</v>
      </c>
      <c r="B2738" s="95">
        <v>3283.16</v>
      </c>
      <c r="C2738" s="95">
        <v>-0.17907906538363605</v>
      </c>
      <c r="D2738" s="95">
        <v>-0.16693780122543078</v>
      </c>
      <c r="E2738" s="95">
        <v>4.1116220072934695</v>
      </c>
      <c r="F2738" s="95">
        <v>8.3018581621578935</v>
      </c>
    </row>
    <row r="2739" spans="1:6">
      <c r="A2739" s="96">
        <v>43334</v>
      </c>
      <c r="B2739" s="95">
        <v>3292.61</v>
      </c>
      <c r="C2739" s="95">
        <v>0.28783245409911284</v>
      </c>
      <c r="D2739" s="95">
        <v>0.12041415170358505</v>
      </c>
      <c r="E2739" s="95">
        <v>4.411289043919453</v>
      </c>
      <c r="F2739" s="95">
        <v>8.3708545624498143</v>
      </c>
    </row>
    <row r="2740" spans="1:6">
      <c r="A2740" s="96">
        <v>43335</v>
      </c>
      <c r="B2740" s="95">
        <v>3290.02</v>
      </c>
      <c r="C2740" s="95">
        <v>-7.8661001454782831E-2</v>
      </c>
      <c r="D2740" s="95">
        <v>4.1658431271196505E-2</v>
      </c>
      <c r="E2740" s="95">
        <v>4.3291580783256789</v>
      </c>
      <c r="F2740" s="95">
        <v>8.0689929279292638</v>
      </c>
    </row>
    <row r="2741" spans="1:6">
      <c r="A2741" s="96">
        <v>43336</v>
      </c>
      <c r="B2741" s="95">
        <v>3291.04</v>
      </c>
      <c r="C2741" s="95">
        <v>3.1002851046491031E-2</v>
      </c>
      <c r="D2741" s="95">
        <v>7.2674197619071457E-2</v>
      </c>
      <c r="E2741" s="95">
        <v>4.3615030918027653</v>
      </c>
      <c r="F2741" s="95">
        <v>7.9001206525730394</v>
      </c>
    </row>
    <row r="2742" spans="1:6">
      <c r="A2742" s="96">
        <v>43339</v>
      </c>
      <c r="B2742" s="95">
        <v>3296.62</v>
      </c>
      <c r="C2742" s="95">
        <v>0.16955126646895913</v>
      </c>
      <c r="D2742" s="95">
        <v>0.24234868411050492</v>
      </c>
      <c r="E2742" s="95">
        <v>4.5384493420009386</v>
      </c>
      <c r="F2742" s="95">
        <v>7.954586388360374</v>
      </c>
    </row>
    <row r="2743" spans="1:6">
      <c r="A2743" s="96">
        <v>43340</v>
      </c>
      <c r="B2743" s="95">
        <v>3298.22</v>
      </c>
      <c r="C2743" s="95">
        <v>4.8534559639867858E-2</v>
      </c>
      <c r="D2743" s="95">
        <v>0.2910008666169972</v>
      </c>
      <c r="E2743" s="95">
        <v>4.5891866180434393</v>
      </c>
      <c r="F2743" s="95">
        <v>7.9656156706646275</v>
      </c>
    </row>
    <row r="2744" spans="1:6">
      <c r="A2744" s="96">
        <v>43341</v>
      </c>
      <c r="B2744" s="95">
        <v>3303.14</v>
      </c>
      <c r="C2744" s="95">
        <v>0.14917137122447688</v>
      </c>
      <c r="D2744" s="95">
        <v>0.44060632782447762</v>
      </c>
      <c r="E2744" s="95">
        <v>4.7452037418741044</v>
      </c>
      <c r="F2744" s="95">
        <v>8.0629964536686813</v>
      </c>
    </row>
    <row r="2745" spans="1:6">
      <c r="A2745" s="96">
        <v>43342</v>
      </c>
      <c r="B2745" s="95">
        <v>3296.24</v>
      </c>
      <c r="C2745" s="95">
        <v>-0.20889214504986597</v>
      </c>
      <c r="D2745" s="95">
        <v>0.23079379076520468</v>
      </c>
      <c r="E2745" s="95">
        <v>4.5263992389408481</v>
      </c>
      <c r="F2745" s="95">
        <v>7.81821393291946</v>
      </c>
    </row>
    <row r="2746" spans="1:6">
      <c r="A2746" s="96">
        <v>43343</v>
      </c>
      <c r="B2746" s="95">
        <v>3290.93</v>
      </c>
      <c r="C2746" s="95">
        <v>-0.16109263888551828</v>
      </c>
      <c r="D2746" s="95">
        <v>6.9329360071757051E-2</v>
      </c>
      <c r="E2746" s="95">
        <v>4.3580149040748362</v>
      </c>
      <c r="F2746" s="95">
        <v>7.5130024567455989</v>
      </c>
    </row>
    <row r="2747" spans="1:6">
      <c r="A2747" s="96">
        <v>43346</v>
      </c>
      <c r="B2747" s="95">
        <v>3293.08</v>
      </c>
      <c r="C2747" s="95">
        <v>6.5331076625763096E-2</v>
      </c>
      <c r="D2747" s="95">
        <v>6.5331076625763096E-2</v>
      </c>
      <c r="E2747" s="95">
        <v>4.4261931187569381</v>
      </c>
      <c r="F2747" s="95">
        <v>7.4989553953828336</v>
      </c>
    </row>
    <row r="2748" spans="1:6">
      <c r="A2748" s="96">
        <v>43347</v>
      </c>
      <c r="B2748" s="95">
        <v>3289.51</v>
      </c>
      <c r="C2748" s="95">
        <v>-0.1084091488818939</v>
      </c>
      <c r="D2748" s="95">
        <v>-4.3148897120259821E-2</v>
      </c>
      <c r="E2748" s="95">
        <v>4.3129855715871246</v>
      </c>
      <c r="F2748" s="95">
        <v>7.3288111481978335</v>
      </c>
    </row>
    <row r="2749" spans="1:6">
      <c r="A2749" s="96">
        <v>43348</v>
      </c>
      <c r="B2749" s="95">
        <v>3288.78</v>
      </c>
      <c r="C2749" s="95">
        <v>-2.2191755003020397E-2</v>
      </c>
      <c r="D2749" s="95">
        <v>-6.5331076625740891E-2</v>
      </c>
      <c r="E2749" s="95">
        <v>4.2898366893927342</v>
      </c>
      <c r="F2749" s="95">
        <v>7.2906403940886655</v>
      </c>
    </row>
    <row r="2750" spans="1:6">
      <c r="A2750" s="96">
        <v>43349</v>
      </c>
      <c r="B2750" s="95">
        <v>3290.28</v>
      </c>
      <c r="C2750" s="95">
        <v>4.5609618156272624E-2</v>
      </c>
      <c r="D2750" s="95">
        <v>-1.9751255724054229E-2</v>
      </c>
      <c r="E2750" s="95">
        <v>4.3374028856825841</v>
      </c>
      <c r="F2750" s="95">
        <v>6.9012011553444497</v>
      </c>
    </row>
    <row r="2751" spans="1:6">
      <c r="A2751" s="96">
        <v>43353</v>
      </c>
      <c r="B2751" s="95">
        <v>3293.32</v>
      </c>
      <c r="C2751" s="95">
        <v>9.2393352541431106E-2</v>
      </c>
      <c r="D2751" s="95">
        <v>7.262384797004362E-2</v>
      </c>
      <c r="E2751" s="95">
        <v>4.4338037101633088</v>
      </c>
      <c r="F2751" s="95">
        <v>6.8943915920945509</v>
      </c>
    </row>
    <row r="2752" spans="1:6">
      <c r="A2752" s="96">
        <v>43354</v>
      </c>
      <c r="B2752" s="95">
        <v>3294.1</v>
      </c>
      <c r="C2752" s="95">
        <v>2.3684306414195611E-2</v>
      </c>
      <c r="D2752" s="95">
        <v>9.6325354838899813E-2</v>
      </c>
      <c r="E2752" s="95">
        <v>4.4585381322340245</v>
      </c>
      <c r="F2752" s="95">
        <v>6.8344052124785559</v>
      </c>
    </row>
    <row r="2753" spans="1:6">
      <c r="A2753" s="96">
        <v>43355</v>
      </c>
      <c r="B2753" s="95">
        <v>3291.98</v>
      </c>
      <c r="C2753" s="95">
        <v>-6.4357487629396193E-2</v>
      </c>
      <c r="D2753" s="95">
        <v>3.1905874631199538E-2</v>
      </c>
      <c r="E2753" s="95">
        <v>4.3913112414777133</v>
      </c>
      <c r="F2753" s="95">
        <v>6.7542238220319906</v>
      </c>
    </row>
    <row r="2754" spans="1:6">
      <c r="A2754" s="96">
        <v>43356</v>
      </c>
      <c r="B2754" s="95">
        <v>3291.48</v>
      </c>
      <c r="C2754" s="95">
        <v>-1.5188427633217039E-2</v>
      </c>
      <c r="D2754" s="95">
        <v>1.6712600997292881E-2</v>
      </c>
      <c r="E2754" s="95">
        <v>4.3754558427144374</v>
      </c>
      <c r="F2754" s="95">
        <v>6.6992563585557718</v>
      </c>
    </row>
    <row r="2755" spans="1:6">
      <c r="A2755" s="96">
        <v>43357</v>
      </c>
      <c r="B2755" s="95">
        <v>3293.08</v>
      </c>
      <c r="C2755" s="95">
        <v>4.86103515743741E-2</v>
      </c>
      <c r="D2755" s="95">
        <v>6.5331076625763096E-2</v>
      </c>
      <c r="E2755" s="95">
        <v>4.4261931187569381</v>
      </c>
      <c r="F2755" s="95">
        <v>6.5766520921592075</v>
      </c>
    </row>
    <row r="2756" spans="1:6">
      <c r="A2756" s="96">
        <v>43360</v>
      </c>
      <c r="B2756" s="95">
        <v>3299.25</v>
      </c>
      <c r="C2756" s="95">
        <v>0.18736259064462413</v>
      </c>
      <c r="D2756" s="95">
        <v>0.25281607326805844</v>
      </c>
      <c r="E2756" s="95">
        <v>4.6218487394958041</v>
      </c>
      <c r="F2756" s="95">
        <v>6.5759380814554458</v>
      </c>
    </row>
    <row r="2757" spans="1:6">
      <c r="A2757" s="96">
        <v>43361</v>
      </c>
      <c r="B2757" s="95">
        <v>3303.31</v>
      </c>
      <c r="C2757" s="95">
        <v>0.1230582708191319</v>
      </c>
      <c r="D2757" s="95">
        <v>0.3761854551752819</v>
      </c>
      <c r="E2757" s="95">
        <v>4.7505945774536151</v>
      </c>
      <c r="F2757" s="95">
        <v>6.5693878077737189</v>
      </c>
    </row>
    <row r="2758" spans="1:6">
      <c r="A2758" s="96">
        <v>43362</v>
      </c>
      <c r="B2758" s="95">
        <v>3300.12</v>
      </c>
      <c r="C2758" s="95">
        <v>-9.6569804226676048E-2</v>
      </c>
      <c r="D2758" s="95">
        <v>0.27925236939101428</v>
      </c>
      <c r="E2758" s="95">
        <v>4.6494371333438922</v>
      </c>
      <c r="F2758" s="95">
        <v>6.3145313793647739</v>
      </c>
    </row>
    <row r="2759" spans="1:6">
      <c r="A2759" s="96">
        <v>43363</v>
      </c>
      <c r="B2759" s="95">
        <v>3298.77</v>
      </c>
      <c r="C2759" s="95">
        <v>-4.0907603359874312E-2</v>
      </c>
      <c r="D2759" s="95">
        <v>0.23823053057949739</v>
      </c>
      <c r="E2759" s="95">
        <v>4.6066275566830406</v>
      </c>
      <c r="F2759" s="95">
        <v>6.191673400012232</v>
      </c>
    </row>
    <row r="2760" spans="1:6">
      <c r="A2760" s="96">
        <v>43364</v>
      </c>
      <c r="B2760" s="95">
        <v>3301.96</v>
      </c>
      <c r="C2760" s="95">
        <v>9.6702710404183989E-2</v>
      </c>
      <c r="D2760" s="95">
        <v>0.33516361636376502</v>
      </c>
      <c r="E2760" s="95">
        <v>4.7077850007927635</v>
      </c>
      <c r="F2760" s="95">
        <v>6.1426546271621918</v>
      </c>
    </row>
    <row r="2761" spans="1:6">
      <c r="A2761" s="96">
        <v>43367</v>
      </c>
      <c r="B2761" s="95">
        <v>3303.35</v>
      </c>
      <c r="C2761" s="95">
        <v>4.2096209524045136E-2</v>
      </c>
      <c r="D2761" s="95">
        <v>0.37740091706599532</v>
      </c>
      <c r="E2761" s="95">
        <v>4.7518630093546843</v>
      </c>
      <c r="F2761" s="95">
        <v>6.1409343139806394</v>
      </c>
    </row>
    <row r="2762" spans="1:6">
      <c r="A2762" s="96">
        <v>43368</v>
      </c>
      <c r="B2762" s="95">
        <v>3307.11</v>
      </c>
      <c r="C2762" s="95">
        <v>0.11382384549019076</v>
      </c>
      <c r="D2762" s="95">
        <v>0.49165433479290144</v>
      </c>
      <c r="E2762" s="95">
        <v>4.8710956080545431</v>
      </c>
      <c r="F2762" s="95">
        <v>6.5585972238332735</v>
      </c>
    </row>
    <row r="2763" spans="1:6">
      <c r="A2763" s="96">
        <v>43369</v>
      </c>
      <c r="B2763" s="95">
        <v>3302.46</v>
      </c>
      <c r="C2763" s="95">
        <v>-0.14060614857080989</v>
      </c>
      <c r="D2763" s="95">
        <v>0.35035688999767167</v>
      </c>
      <c r="E2763" s="95">
        <v>4.7236403995560394</v>
      </c>
      <c r="F2763" s="95">
        <v>6.2971140909354295</v>
      </c>
    </row>
    <row r="2764" spans="1:6">
      <c r="A2764" s="96">
        <v>43370</v>
      </c>
      <c r="B2764" s="95">
        <v>3305.53</v>
      </c>
      <c r="C2764" s="95">
        <v>9.2961004826719318E-2</v>
      </c>
      <c r="D2764" s="95">
        <v>0.44364359010979904</v>
      </c>
      <c r="E2764" s="95">
        <v>4.820992547962577</v>
      </c>
      <c r="F2764" s="95">
        <v>6.4445804083209879</v>
      </c>
    </row>
    <row r="2765" spans="1:6">
      <c r="A2765" s="96">
        <v>43371</v>
      </c>
      <c r="B2765" s="95">
        <v>3306.29</v>
      </c>
      <c r="C2765" s="95">
        <v>2.2991774390179742E-2</v>
      </c>
      <c r="D2765" s="95">
        <v>0.46673736603330962</v>
      </c>
      <c r="E2765" s="95">
        <v>4.8450927540827582</v>
      </c>
      <c r="F2765" s="95">
        <v>6.4251870163647418</v>
      </c>
    </row>
    <row r="2766" spans="1:6">
      <c r="A2766" s="96">
        <v>43374</v>
      </c>
      <c r="B2766" s="95">
        <v>3297.07</v>
      </c>
      <c r="C2766" s="95">
        <v>-0.27886241073831197</v>
      </c>
      <c r="D2766" s="95">
        <v>-0.27886241073831197</v>
      </c>
      <c r="E2766" s="95">
        <v>4.5527192008879114</v>
      </c>
      <c r="F2766" s="95">
        <v>5.9010390736666363</v>
      </c>
    </row>
    <row r="2767" spans="1:6">
      <c r="A2767" s="96">
        <v>43375</v>
      </c>
      <c r="B2767" s="95">
        <v>3303.19</v>
      </c>
      <c r="C2767" s="95">
        <v>0.18561935294063581</v>
      </c>
      <c r="D2767" s="95">
        <v>-9.3760680400079011E-2</v>
      </c>
      <c r="E2767" s="95">
        <v>4.7467892817504298</v>
      </c>
      <c r="F2767" s="95">
        <v>6.0240538467217108</v>
      </c>
    </row>
    <row r="2768" spans="1:6">
      <c r="A2768" s="96">
        <v>43376</v>
      </c>
      <c r="B2768" s="95">
        <v>3315.32</v>
      </c>
      <c r="C2768" s="95">
        <v>0.36722077749085091</v>
      </c>
      <c r="D2768" s="95">
        <v>0.27311578839122053</v>
      </c>
      <c r="E2768" s="95">
        <v>5.1314412557475819</v>
      </c>
      <c r="F2768" s="95">
        <v>6.1333726026257196</v>
      </c>
    </row>
    <row r="2769" spans="1:6">
      <c r="A2769" s="96">
        <v>43377</v>
      </c>
      <c r="B2769" s="95">
        <v>3319.66</v>
      </c>
      <c r="C2769" s="95">
        <v>0.1309074237177521</v>
      </c>
      <c r="D2769" s="95">
        <v>0.4043807409513267</v>
      </c>
      <c r="E2769" s="95">
        <v>5.2690661170128328</v>
      </c>
      <c r="F2769" s="95">
        <v>6.2410189941273453</v>
      </c>
    </row>
    <row r="2770" spans="1:6">
      <c r="A2770" s="96">
        <v>43378</v>
      </c>
      <c r="B2770" s="95">
        <v>3319.41</v>
      </c>
      <c r="C2770" s="95">
        <v>-7.5308917178218415E-3</v>
      </c>
      <c r="D2770" s="95">
        <v>0.39681939575777481</v>
      </c>
      <c r="E2770" s="95">
        <v>5.2611384176312059</v>
      </c>
      <c r="F2770" s="95">
        <v>6.2785954644271502</v>
      </c>
    </row>
    <row r="2771" spans="1:6">
      <c r="A2771" s="96">
        <v>43381</v>
      </c>
      <c r="B2771" s="95">
        <v>3343.4</v>
      </c>
      <c r="C2771" s="95">
        <v>0.72271879641261361</v>
      </c>
      <c r="D2771" s="95">
        <v>1.1224060805313574</v>
      </c>
      <c r="E2771" s="95">
        <v>6.0218804502933265</v>
      </c>
      <c r="F2771" s="95">
        <v>6.9395222681388535</v>
      </c>
    </row>
    <row r="2772" spans="1:6">
      <c r="A2772" s="96">
        <v>43382</v>
      </c>
      <c r="B2772" s="95">
        <v>3348.16</v>
      </c>
      <c r="C2772" s="95">
        <v>0.14237004247172891</v>
      </c>
      <c r="D2772" s="95">
        <v>1.2663740930166423</v>
      </c>
      <c r="E2772" s="95">
        <v>6.1728238465197371</v>
      </c>
      <c r="F2772" s="95">
        <v>7.1877681166843788</v>
      </c>
    </row>
    <row r="2773" spans="1:6">
      <c r="A2773" s="96">
        <v>43383</v>
      </c>
      <c r="B2773" s="95">
        <v>3338.25</v>
      </c>
      <c r="C2773" s="95">
        <v>-0.29598346554524646</v>
      </c>
      <c r="D2773" s="95">
        <v>0.96664236954411287</v>
      </c>
      <c r="E2773" s="95">
        <v>5.8585698430315469</v>
      </c>
      <c r="F2773" s="95">
        <v>6.5992035994494769</v>
      </c>
    </row>
    <row r="2774" spans="1:6">
      <c r="A2774" s="96">
        <v>43384</v>
      </c>
      <c r="B2774" s="95">
        <v>3332.16</v>
      </c>
      <c r="C2774" s="95">
        <v>-0.18243091440126591</v>
      </c>
      <c r="D2774" s="95">
        <v>0.78244800062909903</v>
      </c>
      <c r="E2774" s="95">
        <v>5.6654510860948193</v>
      </c>
      <c r="F2774" s="95">
        <v>6.3649944457921936</v>
      </c>
    </row>
    <row r="2775" spans="1:6">
      <c r="A2775" s="96">
        <v>43388</v>
      </c>
      <c r="B2775" s="95">
        <v>3333.42</v>
      </c>
      <c r="C2775" s="95">
        <v>3.7813310285228496E-2</v>
      </c>
      <c r="D2775" s="95">
        <v>0.82055718040463521</v>
      </c>
      <c r="E2775" s="95">
        <v>5.7054066909782764</v>
      </c>
      <c r="F2775" s="95">
        <v>6.3682052427525226</v>
      </c>
    </row>
    <row r="2776" spans="1:6">
      <c r="A2776" s="96">
        <v>43389</v>
      </c>
      <c r="B2776" s="95">
        <v>3348.51</v>
      </c>
      <c r="C2776" s="95">
        <v>0.45268823010602421</v>
      </c>
      <c r="D2776" s="95">
        <v>1.2769599762876283</v>
      </c>
      <c r="E2776" s="95">
        <v>6.1839226256540369</v>
      </c>
      <c r="F2776" s="95">
        <v>6.9230769230769429</v>
      </c>
    </row>
    <row r="2777" spans="1:6">
      <c r="A2777" s="96">
        <v>43390</v>
      </c>
      <c r="B2777" s="95">
        <v>3351.45</v>
      </c>
      <c r="C2777" s="95">
        <v>8.7800245482316797E-2</v>
      </c>
      <c r="D2777" s="95">
        <v>1.3658813957638349</v>
      </c>
      <c r="E2777" s="95">
        <v>6.2771523703821108</v>
      </c>
      <c r="F2777" s="95">
        <v>7.1185433067091131</v>
      </c>
    </row>
    <row r="2778" spans="1:6">
      <c r="A2778" s="96">
        <v>43391</v>
      </c>
      <c r="B2778" s="95">
        <v>3341.55</v>
      </c>
      <c r="C2778" s="95">
        <v>-0.29539453072550126</v>
      </c>
      <c r="D2778" s="95">
        <v>1.0664521260990378</v>
      </c>
      <c r="E2778" s="95">
        <v>5.963215474869199</v>
      </c>
      <c r="F2778" s="95">
        <v>6.6153831428015453</v>
      </c>
    </row>
    <row r="2779" spans="1:6">
      <c r="A2779" s="96">
        <v>43392</v>
      </c>
      <c r="B2779" s="95">
        <v>3342.93</v>
      </c>
      <c r="C2779" s="95">
        <v>4.1298199937145341E-2</v>
      </c>
      <c r="D2779" s="95">
        <v>1.1081907515674727</v>
      </c>
      <c r="E2779" s="95">
        <v>6.0069763754558414</v>
      </c>
      <c r="F2779" s="95">
        <v>6.6811974840198074</v>
      </c>
    </row>
    <row r="2780" spans="1:6">
      <c r="A2780" s="96">
        <v>43395</v>
      </c>
      <c r="B2780" s="95">
        <v>3355.6</v>
      </c>
      <c r="C2780" s="95">
        <v>0.37900883356816184</v>
      </c>
      <c r="D2780" s="95">
        <v>1.4913997259768497</v>
      </c>
      <c r="E2780" s="95">
        <v>6.4087521801173164</v>
      </c>
      <c r="F2780" s="95">
        <v>6.9047141168637083</v>
      </c>
    </row>
    <row r="2781" spans="1:6">
      <c r="A2781" s="96">
        <v>43396</v>
      </c>
      <c r="B2781" s="95">
        <v>3353.45</v>
      </c>
      <c r="C2781" s="95">
        <v>-6.4071999046377837E-2</v>
      </c>
      <c r="D2781" s="95">
        <v>1.4263721573122723</v>
      </c>
      <c r="E2781" s="95">
        <v>6.3405739654352145</v>
      </c>
      <c r="F2781" s="95">
        <v>7.0514212018285338</v>
      </c>
    </row>
    <row r="2782" spans="1:6">
      <c r="A2782" s="96">
        <v>43397</v>
      </c>
      <c r="B2782" s="95">
        <v>3339.81</v>
      </c>
      <c r="C2782" s="95">
        <v>-0.40674529216180311</v>
      </c>
      <c r="D2782" s="95">
        <v>1.0138251635519069</v>
      </c>
      <c r="E2782" s="95">
        <v>5.9080386871729784</v>
      </c>
      <c r="F2782" s="95">
        <v>6.4908935540647361</v>
      </c>
    </row>
    <row r="2783" spans="1:6">
      <c r="A2783" s="96">
        <v>43398</v>
      </c>
      <c r="B2783" s="95">
        <v>3348.94</v>
      </c>
      <c r="C2783" s="95">
        <v>0.27336884433546427</v>
      </c>
      <c r="D2783" s="95">
        <v>1.2899654900205393</v>
      </c>
      <c r="E2783" s="95">
        <v>6.1975582685904529</v>
      </c>
      <c r="F2783" s="95">
        <v>6.6517625403255343</v>
      </c>
    </row>
    <row r="2784" spans="1:6">
      <c r="A2784" s="96">
        <v>43399</v>
      </c>
      <c r="B2784" s="95">
        <v>3362.76</v>
      </c>
      <c r="C2784" s="95">
        <v>0.41266788894396278</v>
      </c>
      <c r="D2784" s="95">
        <v>1.707956652320286</v>
      </c>
      <c r="E2784" s="95">
        <v>6.6358014904075002</v>
      </c>
      <c r="F2784" s="95">
        <v>7.4793447862564921</v>
      </c>
    </row>
    <row r="2785" spans="1:6">
      <c r="A2785" s="96">
        <v>43402</v>
      </c>
      <c r="B2785" s="95">
        <v>3346.94</v>
      </c>
      <c r="C2785" s="95">
        <v>-0.47044689481260393</v>
      </c>
      <c r="D2785" s="95">
        <v>1.2294747284721019</v>
      </c>
      <c r="E2785" s="95">
        <v>6.1341366735373493</v>
      </c>
      <c r="F2785" s="95">
        <v>6.9262077734542293</v>
      </c>
    </row>
    <row r="2786" spans="1:6">
      <c r="A2786" s="96">
        <v>43403</v>
      </c>
      <c r="B2786" s="95">
        <v>3366.57</v>
      </c>
      <c r="C2786" s="95">
        <v>0.58650588298565509</v>
      </c>
      <c r="D2786" s="95">
        <v>1.8231915530700693</v>
      </c>
      <c r="E2786" s="95">
        <v>6.7566196289836844</v>
      </c>
      <c r="F2786" s="95">
        <v>7.8537973101985736</v>
      </c>
    </row>
    <row r="2787" spans="1:6">
      <c r="A2787" s="96">
        <v>43404</v>
      </c>
      <c r="B2787" s="95">
        <v>3372.43</v>
      </c>
      <c r="C2787" s="95">
        <v>0.17406440382941035</v>
      </c>
      <c r="D2787" s="95">
        <v>2.0004294844069959</v>
      </c>
      <c r="E2787" s="95">
        <v>6.9424449024892976</v>
      </c>
      <c r="F2787" s="95">
        <v>8.0467245704472834</v>
      </c>
    </row>
    <row r="2788" spans="1:6">
      <c r="A2788" s="96">
        <v>43405</v>
      </c>
      <c r="B2788" s="95">
        <v>3374.56</v>
      </c>
      <c r="C2788" s="95">
        <v>6.3159205676632801E-2</v>
      </c>
      <c r="D2788" s="95">
        <v>6.3159205676632801E-2</v>
      </c>
      <c r="E2788" s="95">
        <v>7.0099889012208649</v>
      </c>
      <c r="F2788" s="95">
        <v>8.1756167615530515</v>
      </c>
    </row>
    <row r="2789" spans="1:6">
      <c r="A2789" s="96">
        <v>43409</v>
      </c>
      <c r="B2789" s="95">
        <v>3381.19</v>
      </c>
      <c r="C2789" s="95">
        <v>0.19647005831870956</v>
      </c>
      <c r="D2789" s="95">
        <v>0.25975335292356405</v>
      </c>
      <c r="E2789" s="95">
        <v>7.2202314888219377</v>
      </c>
      <c r="F2789" s="95">
        <v>8.6385441132527774</v>
      </c>
    </row>
    <row r="2790" spans="1:6">
      <c r="A2790" s="96">
        <v>43410</v>
      </c>
      <c r="B2790" s="95">
        <v>3372.69</v>
      </c>
      <c r="C2790" s="95">
        <v>-0.25139078253514358</v>
      </c>
      <c r="D2790" s="95">
        <v>7.7095744018373935E-3</v>
      </c>
      <c r="E2790" s="95">
        <v>6.9506897098462028</v>
      </c>
      <c r="F2790" s="95">
        <v>8.2635157258142087</v>
      </c>
    </row>
    <row r="2791" spans="1:6">
      <c r="A2791" s="96">
        <v>43411</v>
      </c>
      <c r="B2791" s="95">
        <v>3363.88</v>
      </c>
      <c r="C2791" s="95">
        <v>-0.26121582475708838</v>
      </c>
      <c r="D2791" s="95">
        <v>-0.2535263889836048</v>
      </c>
      <c r="E2791" s="95">
        <v>6.6713175836372374</v>
      </c>
      <c r="F2791" s="95">
        <v>8.3507804497813041</v>
      </c>
    </row>
    <row r="2792" spans="1:6">
      <c r="A2792" s="96">
        <v>43412</v>
      </c>
      <c r="B2792" s="95">
        <v>3352.7</v>
      </c>
      <c r="C2792" s="95">
        <v>-0.33235430514763076</v>
      </c>
      <c r="D2792" s="95">
        <v>-0.58503808826276815</v>
      </c>
      <c r="E2792" s="95">
        <v>6.3167908672903117</v>
      </c>
      <c r="F2792" s="95">
        <v>7.5621031828783547</v>
      </c>
    </row>
    <row r="2793" spans="1:6">
      <c r="A2793" s="96">
        <v>43413</v>
      </c>
      <c r="B2793" s="95">
        <v>3355.01</v>
      </c>
      <c r="C2793" s="95">
        <v>6.8899692784940569E-2</v>
      </c>
      <c r="D2793" s="95">
        <v>-0.51654148492332741</v>
      </c>
      <c r="E2793" s="95">
        <v>6.3900428095766681</v>
      </c>
      <c r="F2793" s="95">
        <v>7.9163048023416671</v>
      </c>
    </row>
    <row r="2794" spans="1:6">
      <c r="A2794" s="96">
        <v>43416</v>
      </c>
      <c r="B2794" s="95">
        <v>3354.61</v>
      </c>
      <c r="C2794" s="95">
        <v>-1.1922468189362601E-2</v>
      </c>
      <c r="D2794" s="95">
        <v>-0.52840236861846357</v>
      </c>
      <c r="E2794" s="95">
        <v>6.377358490566043</v>
      </c>
      <c r="F2794" s="95">
        <v>8.1232393685255477</v>
      </c>
    </row>
    <row r="2795" spans="1:6">
      <c r="A2795" s="96">
        <v>43417</v>
      </c>
      <c r="B2795" s="95">
        <v>3347.69</v>
      </c>
      <c r="C2795" s="95">
        <v>-0.206283293736087</v>
      </c>
      <c r="D2795" s="95">
        <v>-0.73359565654438352</v>
      </c>
      <c r="E2795" s="95">
        <v>6.157919771682252</v>
      </c>
      <c r="F2795" s="95">
        <v>7.85639723697098</v>
      </c>
    </row>
    <row r="2796" spans="1:6">
      <c r="A2796" s="96">
        <v>43418</v>
      </c>
      <c r="B2796" s="95">
        <v>3356.67</v>
      </c>
      <c r="C2796" s="95">
        <v>0.26824467020543086</v>
      </c>
      <c r="D2796" s="95">
        <v>-0.46731881758850236</v>
      </c>
      <c r="E2796" s="95">
        <v>6.4426827334707504</v>
      </c>
      <c r="F2796" s="95">
        <v>8.4500489478632534</v>
      </c>
    </row>
    <row r="2797" spans="1:6">
      <c r="A2797" s="96">
        <v>43420</v>
      </c>
      <c r="B2797" s="95">
        <v>3372.75</v>
      </c>
      <c r="C2797" s="95">
        <v>0.47904619757079825</v>
      </c>
      <c r="D2797" s="95">
        <v>9.4887069561178095E-3</v>
      </c>
      <c r="E2797" s="95">
        <v>6.9525923576978066</v>
      </c>
      <c r="F2797" s="95">
        <v>8.5455809373008673</v>
      </c>
    </row>
    <row r="2798" spans="1:6">
      <c r="A2798" s="96">
        <v>43423</v>
      </c>
      <c r="B2798" s="95">
        <v>3369.93</v>
      </c>
      <c r="C2798" s="95">
        <v>-8.3611296419838776E-2</v>
      </c>
      <c r="D2798" s="95">
        <v>-7.4130523094617651E-2</v>
      </c>
      <c r="E2798" s="95">
        <v>6.8631679086728958</v>
      </c>
      <c r="F2798" s="95">
        <v>8.1780448579050091</v>
      </c>
    </row>
    <row r="2799" spans="1:6">
      <c r="A2799" s="96">
        <v>43424</v>
      </c>
      <c r="B2799" s="95">
        <v>3371.2</v>
      </c>
      <c r="C2799" s="95">
        <v>3.76862427409419E-2</v>
      </c>
      <c r="D2799" s="95">
        <v>-3.6472217362559789E-2</v>
      </c>
      <c r="E2799" s="95">
        <v>6.9034406215316313</v>
      </c>
      <c r="F2799" s="95">
        <v>8.1729766500133074</v>
      </c>
    </row>
    <row r="2800" spans="1:6">
      <c r="A2800" s="96">
        <v>43425</v>
      </c>
      <c r="B2800" s="95">
        <v>3365.97</v>
      </c>
      <c r="C2800" s="95">
        <v>-0.15513763644993128</v>
      </c>
      <c r="D2800" s="95">
        <v>-0.19155327167650338</v>
      </c>
      <c r="E2800" s="95">
        <v>6.7375931504677355</v>
      </c>
      <c r="F2800" s="95">
        <v>7.66762841222417</v>
      </c>
    </row>
    <row r="2801" spans="1:6">
      <c r="A2801" s="96">
        <v>43426</v>
      </c>
      <c r="B2801" s="95">
        <v>3370.37</v>
      </c>
      <c r="C2801" s="95">
        <v>0.13072011931181127</v>
      </c>
      <c r="D2801" s="95">
        <v>-6.1083551029972316E-2</v>
      </c>
      <c r="E2801" s="95">
        <v>6.8771206595845902</v>
      </c>
      <c r="F2801" s="95">
        <v>7.8532205212226591</v>
      </c>
    </row>
    <row r="2802" spans="1:6">
      <c r="A2802" s="96">
        <v>43427</v>
      </c>
      <c r="B2802" s="95">
        <v>3364.17</v>
      </c>
      <c r="C2802" s="95">
        <v>-0.18395606417098698</v>
      </c>
      <c r="D2802" s="95">
        <v>-0.2449272483046272</v>
      </c>
      <c r="E2802" s="95">
        <v>6.6805137149199334</v>
      </c>
      <c r="F2802" s="95">
        <v>7.5639467962655083</v>
      </c>
    </row>
    <row r="2803" spans="1:6">
      <c r="A2803" s="96">
        <v>43430</v>
      </c>
      <c r="B2803" s="95">
        <v>3352.78</v>
      </c>
      <c r="C2803" s="95">
        <v>-0.33856790828049599</v>
      </c>
      <c r="D2803" s="95">
        <v>-0.5826659115237276</v>
      </c>
      <c r="E2803" s="95">
        <v>6.3193277310924501</v>
      </c>
      <c r="F2803" s="95">
        <v>7.1340013804033875</v>
      </c>
    </row>
    <row r="2804" spans="1:6">
      <c r="A2804" s="96">
        <v>43431</v>
      </c>
      <c r="B2804" s="95">
        <v>3367.67</v>
      </c>
      <c r="C2804" s="95">
        <v>0.44410906769905001</v>
      </c>
      <c r="D2804" s="95">
        <v>-0.14114451597215805</v>
      </c>
      <c r="E2804" s="95">
        <v>6.791501506262887</v>
      </c>
      <c r="F2804" s="95">
        <v>7.7268307038757422</v>
      </c>
    </row>
    <row r="2805" spans="1:6">
      <c r="A2805" s="96">
        <v>43432</v>
      </c>
      <c r="B2805" s="95">
        <v>3374.35</v>
      </c>
      <c r="C2805" s="95">
        <v>0.19835672735155629</v>
      </c>
      <c r="D2805" s="95">
        <v>5.6932241736662448E-2</v>
      </c>
      <c r="E2805" s="95">
        <v>7.0033296337402851</v>
      </c>
      <c r="F2805" s="95">
        <v>7.8601224248429746</v>
      </c>
    </row>
    <row r="2806" spans="1:6">
      <c r="A2806" s="96">
        <v>43433</v>
      </c>
      <c r="B2806" s="95">
        <v>3375.41</v>
      </c>
      <c r="C2806" s="95">
        <v>3.141345740660384E-2</v>
      </c>
      <c r="D2806" s="95">
        <v>8.8363583528794365E-2</v>
      </c>
      <c r="E2806" s="95">
        <v>7.0369430791184406</v>
      </c>
      <c r="F2806" s="95">
        <v>8.3487410603084058</v>
      </c>
    </row>
    <row r="2807" spans="1:6">
      <c r="A2807" s="96">
        <v>43434</v>
      </c>
      <c r="B2807" s="95">
        <v>3375.97</v>
      </c>
      <c r="C2807" s="95">
        <v>1.6590577144692809E-2</v>
      </c>
      <c r="D2807" s="95">
        <v>0.10496882070198943</v>
      </c>
      <c r="E2807" s="95">
        <v>7.0547011257332981</v>
      </c>
      <c r="F2807" s="95">
        <v>8.4872070080273421</v>
      </c>
    </row>
    <row r="2808" spans="1:6">
      <c r="A2808" s="96">
        <v>43437</v>
      </c>
      <c r="B2808" s="95">
        <v>3377.81</v>
      </c>
      <c r="C2808" s="95">
        <v>5.4502853994553568E-2</v>
      </c>
      <c r="D2808" s="95">
        <v>5.4502853994553568E-2</v>
      </c>
      <c r="E2808" s="95">
        <v>7.1130489931821694</v>
      </c>
      <c r="F2808" s="95">
        <v>8.5944934543864537</v>
      </c>
    </row>
    <row r="2809" spans="1:6">
      <c r="A2809" s="96">
        <v>43438</v>
      </c>
      <c r="B2809" s="95">
        <v>3365.15</v>
      </c>
      <c r="C2809" s="95">
        <v>-0.37479905619320908</v>
      </c>
      <c r="D2809" s="95">
        <v>-0.32050047838102502</v>
      </c>
      <c r="E2809" s="95">
        <v>6.7115902964959506</v>
      </c>
      <c r="F2809" s="95">
        <v>8.0287635832490665</v>
      </c>
    </row>
    <row r="2810" spans="1:6">
      <c r="A2810" s="96">
        <v>43439</v>
      </c>
      <c r="B2810" s="95">
        <v>3369.46</v>
      </c>
      <c r="C2810" s="95">
        <v>0.12807750026002651</v>
      </c>
      <c r="D2810" s="95">
        <v>-0.19283346712203331</v>
      </c>
      <c r="E2810" s="95">
        <v>6.8482638338354329</v>
      </c>
      <c r="F2810" s="95">
        <v>8.2345307425693228</v>
      </c>
    </row>
    <row r="2811" spans="1:6">
      <c r="A2811" s="96">
        <v>43440</v>
      </c>
      <c r="B2811" s="95">
        <v>3364.5</v>
      </c>
      <c r="C2811" s="95">
        <v>-0.14720459658223994</v>
      </c>
      <c r="D2811" s="95">
        <v>-0.33975420397692746</v>
      </c>
      <c r="E2811" s="95">
        <v>6.6909782781036986</v>
      </c>
      <c r="F2811" s="95">
        <v>8.0516027092385922</v>
      </c>
    </row>
    <row r="2812" spans="1:6">
      <c r="A2812" s="96">
        <v>43441</v>
      </c>
      <c r="B2812" s="95">
        <v>3358.69</v>
      </c>
      <c r="C2812" s="95">
        <v>-0.17268539158864504</v>
      </c>
      <c r="D2812" s="95">
        <v>-0.51185288968799147</v>
      </c>
      <c r="E2812" s="95">
        <v>6.5067385444743886</v>
      </c>
      <c r="F2812" s="95">
        <v>8.0558763821908528</v>
      </c>
    </row>
    <row r="2813" spans="1:6">
      <c r="A2813" s="96">
        <v>43444</v>
      </c>
      <c r="B2813" s="95">
        <v>3343.62</v>
      </c>
      <c r="C2813" s="95">
        <v>-0.44868683921410746</v>
      </c>
      <c r="D2813" s="95">
        <v>-0.95824311234993242</v>
      </c>
      <c r="E2813" s="95">
        <v>6.0288568257491626</v>
      </c>
      <c r="F2813" s="95">
        <v>7.4794113676252216</v>
      </c>
    </row>
    <row r="2814" spans="1:6">
      <c r="A2814" s="96">
        <v>43445</v>
      </c>
      <c r="B2814" s="95">
        <v>3347.22</v>
      </c>
      <c r="C2814" s="95">
        <v>0.10766773736250457</v>
      </c>
      <c r="D2814" s="95">
        <v>-0.85160709366493004</v>
      </c>
      <c r="E2814" s="95">
        <v>6.1430156968447669</v>
      </c>
      <c r="F2814" s="95">
        <v>7.5726557804852046</v>
      </c>
    </row>
    <row r="2815" spans="1:6">
      <c r="A2815" s="96">
        <v>43446</v>
      </c>
      <c r="B2815" s="95">
        <v>3355.41</v>
      </c>
      <c r="C2815" s="95">
        <v>0.24468066036891223</v>
      </c>
      <c r="D2815" s="95">
        <v>-0.60901015115655266</v>
      </c>
      <c r="E2815" s="95">
        <v>6.4027271285872711</v>
      </c>
      <c r="F2815" s="95">
        <v>7.7337263287676539</v>
      </c>
    </row>
    <row r="2816" spans="1:6">
      <c r="A2816" s="96">
        <v>43447</v>
      </c>
      <c r="B2816" s="95">
        <v>3363.53</v>
      </c>
      <c r="C2816" s="95">
        <v>0.24199725219868906</v>
      </c>
      <c r="D2816" s="95">
        <v>-0.3684866867892711</v>
      </c>
      <c r="E2816" s="95">
        <v>6.6602188045029376</v>
      </c>
      <c r="F2816" s="95">
        <v>8.1767863402899099</v>
      </c>
    </row>
    <row r="2817" spans="1:6">
      <c r="A2817" s="96">
        <v>43448</v>
      </c>
      <c r="B2817" s="95">
        <v>3362.96</v>
      </c>
      <c r="C2817" s="95">
        <v>-1.6946481821189519E-2</v>
      </c>
      <c r="D2817" s="95">
        <v>-0.38537072308105769</v>
      </c>
      <c r="E2817" s="95">
        <v>6.6421436499128017</v>
      </c>
      <c r="F2817" s="95">
        <v>8.2827814484242026</v>
      </c>
    </row>
    <row r="2818" spans="1:6">
      <c r="A2818" s="96">
        <v>43451</v>
      </c>
      <c r="B2818" s="95">
        <v>3355.31</v>
      </c>
      <c r="C2818" s="95">
        <v>-0.22747817398958148</v>
      </c>
      <c r="D2818" s="95">
        <v>-0.61197226278668637</v>
      </c>
      <c r="E2818" s="95">
        <v>6.3995560488346204</v>
      </c>
      <c r="F2818" s="95">
        <v>7.8565688385997534</v>
      </c>
    </row>
    <row r="2819" spans="1:6">
      <c r="A2819" s="96">
        <v>43452</v>
      </c>
      <c r="B2819" s="95">
        <v>3356.01</v>
      </c>
      <c r="C2819" s="95">
        <v>2.0862453841830053E-2</v>
      </c>
      <c r="D2819" s="95">
        <v>-0.59123748137570598</v>
      </c>
      <c r="E2819" s="95">
        <v>6.42175360710322</v>
      </c>
      <c r="F2819" s="95">
        <v>7.5744219815303326</v>
      </c>
    </row>
    <row r="2820" spans="1:6">
      <c r="A2820" s="96">
        <v>43453</v>
      </c>
      <c r="B2820" s="95">
        <v>3355.97</v>
      </c>
      <c r="C2820" s="95">
        <v>-1.1918915617137316E-3</v>
      </c>
      <c r="D2820" s="95">
        <v>-0.592422326027775</v>
      </c>
      <c r="E2820" s="95">
        <v>6.4204851752021508</v>
      </c>
      <c r="F2820" s="95">
        <v>7.549697313476833</v>
      </c>
    </row>
    <row r="2821" spans="1:6">
      <c r="A2821" s="96">
        <v>43454</v>
      </c>
      <c r="B2821" s="95">
        <v>3356.98</v>
      </c>
      <c r="C2821" s="95">
        <v>3.0095620640246956E-2</v>
      </c>
      <c r="D2821" s="95">
        <v>-0.56250499856337344</v>
      </c>
      <c r="E2821" s="95">
        <v>6.452513080703981</v>
      </c>
      <c r="F2821" s="95">
        <v>7.3659836183543437</v>
      </c>
    </row>
    <row r="2822" spans="1:6">
      <c r="A2822" s="96">
        <v>43455</v>
      </c>
      <c r="B2822" s="95">
        <v>3357.51</v>
      </c>
      <c r="C2822" s="95">
        <v>1.5787999928518204E-2</v>
      </c>
      <c r="D2822" s="95">
        <v>-0.54680580692362257</v>
      </c>
      <c r="E2822" s="95">
        <v>6.4693198033930699</v>
      </c>
      <c r="F2822" s="95">
        <v>7.0962411962845806</v>
      </c>
    </row>
    <row r="2823" spans="1:6">
      <c r="A2823" s="96">
        <v>43458</v>
      </c>
      <c r="B2823" s="95">
        <v>3357.91</v>
      </c>
      <c r="C2823" s="95">
        <v>1.1913590726453371E-2</v>
      </c>
      <c r="D2823" s="95">
        <v>-0.53495736040308772</v>
      </c>
      <c r="E2823" s="95">
        <v>6.4820041224036729</v>
      </c>
      <c r="F2823" s="95">
        <v>7.0594836903672631</v>
      </c>
    </row>
    <row r="2824" spans="1:6">
      <c r="A2824" s="96">
        <v>43460</v>
      </c>
      <c r="B2824" s="95">
        <v>3356.13</v>
      </c>
      <c r="C2824" s="95">
        <v>-5.3009163437967022E-2</v>
      </c>
      <c r="D2824" s="95">
        <v>-0.5876829474195433</v>
      </c>
      <c r="E2824" s="95">
        <v>6.4255589028064053</v>
      </c>
      <c r="F2824" s="95">
        <v>6.7858574674023009</v>
      </c>
    </row>
    <row r="2825" spans="1:6">
      <c r="A2825" s="96">
        <v>43461</v>
      </c>
      <c r="B2825" s="95">
        <v>3360.03</v>
      </c>
      <c r="C2825" s="95">
        <v>0.11620527214382115</v>
      </c>
      <c r="D2825" s="95">
        <v>-0.47216059384412867</v>
      </c>
      <c r="E2825" s="95">
        <v>6.549231013159984</v>
      </c>
      <c r="F2825" s="95">
        <v>6.8086743127431903</v>
      </c>
    </row>
    <row r="2826" spans="1:6">
      <c r="A2826" s="96">
        <v>43462</v>
      </c>
      <c r="B2826" s="95">
        <v>3375.75</v>
      </c>
      <c r="C2826" s="95">
        <v>0.46785296559852529</v>
      </c>
      <c r="D2826" s="95">
        <v>-6.5166455862963879E-3</v>
      </c>
      <c r="E2826" s="95">
        <v>7.047724750277462</v>
      </c>
      <c r="F2826" s="95">
        <v>7.0932313080554366</v>
      </c>
    </row>
    <row r="2827" spans="1:6">
      <c r="A2827" s="96">
        <v>43465</v>
      </c>
      <c r="B2827" s="95">
        <v>3377.15</v>
      </c>
      <c r="C2827" s="95">
        <v>4.1472265422504151E-2</v>
      </c>
      <c r="D2827" s="95">
        <v>3.4952917235653302E-2</v>
      </c>
      <c r="E2827" s="95">
        <v>7.0921198668146612</v>
      </c>
      <c r="F2827" s="95">
        <v>7.0921198668146612</v>
      </c>
    </row>
    <row r="2828" spans="1:6">
      <c r="A2828" s="96">
        <v>43467</v>
      </c>
      <c r="B2828" s="95">
        <v>3401.11</v>
      </c>
      <c r="C2828" s="95">
        <v>0.70947396473357571</v>
      </c>
      <c r="D2828" s="95">
        <v>0.70947396473357571</v>
      </c>
      <c r="E2828" s="95">
        <v>0.70947396473357571</v>
      </c>
      <c r="F2828" s="95">
        <v>7.2854596785641101</v>
      </c>
    </row>
    <row r="2829" spans="1:6">
      <c r="A2829" s="96">
        <v>43468</v>
      </c>
      <c r="B2829" s="95">
        <v>3410.88</v>
      </c>
      <c r="C2829" s="95">
        <v>0.28725915950968961</v>
      </c>
      <c r="D2829" s="95">
        <v>0.99877115319129128</v>
      </c>
      <c r="E2829" s="95">
        <v>0.99877115319129128</v>
      </c>
      <c r="F2829" s="95">
        <v>7.4567054902195506</v>
      </c>
    </row>
    <row r="2830" spans="1:6">
      <c r="A2830" s="96">
        <v>43469</v>
      </c>
      <c r="B2830" s="95">
        <v>3414.74</v>
      </c>
      <c r="C2830" s="95">
        <v>0.11316727647996405</v>
      </c>
      <c r="D2830" s="95">
        <v>1.1130687117836047</v>
      </c>
      <c r="E2830" s="95">
        <v>1.1130687117836047</v>
      </c>
      <c r="F2830" s="95">
        <v>7.3132560032431959</v>
      </c>
    </row>
    <row r="2831" spans="1:6">
      <c r="A2831" s="96">
        <v>43472</v>
      </c>
      <c r="B2831" s="95">
        <v>3410.36</v>
      </c>
      <c r="C2831" s="95">
        <v>-0.12826745228039504</v>
      </c>
      <c r="D2831" s="95">
        <v>0.98337355462445597</v>
      </c>
      <c r="E2831" s="95">
        <v>0.98337355462445597</v>
      </c>
      <c r="F2831" s="95">
        <v>7.1409272838086624</v>
      </c>
    </row>
    <row r="2832" spans="1:6">
      <c r="A2832" s="96">
        <v>43473</v>
      </c>
      <c r="B2832" s="95">
        <v>3413.41</v>
      </c>
      <c r="C2832" s="95">
        <v>8.9433373602787469E-2</v>
      </c>
      <c r="D2832" s="95">
        <v>1.0736863923722639</v>
      </c>
      <c r="E2832" s="95">
        <v>1.0736863923722639</v>
      </c>
      <c r="F2832" s="95">
        <v>7.2626944747335997</v>
      </c>
    </row>
    <row r="2833" spans="1:6">
      <c r="A2833" s="96">
        <v>43474</v>
      </c>
      <c r="B2833" s="95">
        <v>3425.43</v>
      </c>
      <c r="C2833" s="95">
        <v>0.35214052809360297</v>
      </c>
      <c r="D2833" s="95">
        <v>1.4296078053980255</v>
      </c>
      <c r="E2833" s="95">
        <v>1.4296078053980255</v>
      </c>
      <c r="F2833" s="95">
        <v>7.7094568037104017</v>
      </c>
    </row>
    <row r="2834" spans="1:6">
      <c r="A2834" s="96">
        <v>43475</v>
      </c>
      <c r="B2834" s="95">
        <v>3423.91</v>
      </c>
      <c r="C2834" s="95">
        <v>-4.4373991002588653E-2</v>
      </c>
      <c r="D2834" s="95">
        <v>1.3845994403565154</v>
      </c>
      <c r="E2834" s="95">
        <v>1.3845994403565154</v>
      </c>
      <c r="F2834" s="95">
        <v>7.6420305391988963</v>
      </c>
    </row>
    <row r="2835" spans="1:6">
      <c r="A2835" s="96">
        <v>43476</v>
      </c>
      <c r="B2835" s="95">
        <v>3422.05</v>
      </c>
      <c r="C2835" s="95">
        <v>-5.4323857811677811E-2</v>
      </c>
      <c r="D2835" s="95">
        <v>1.3295234147135959</v>
      </c>
      <c r="E2835" s="95">
        <v>1.3295234147135959</v>
      </c>
      <c r="F2835" s="95">
        <v>7.2904386866989412</v>
      </c>
    </row>
    <row r="2836" spans="1:6">
      <c r="A2836" s="96">
        <v>43479</v>
      </c>
      <c r="B2836" s="95">
        <v>3429.47</v>
      </c>
      <c r="C2836" s="95">
        <v>0.21682909367191083</v>
      </c>
      <c r="D2836" s="95">
        <v>1.549235301955787</v>
      </c>
      <c r="E2836" s="95">
        <v>1.549235301955787</v>
      </c>
      <c r="F2836" s="95">
        <v>7.3645291666536217</v>
      </c>
    </row>
    <row r="2837" spans="1:6">
      <c r="A2837" s="96">
        <v>43480</v>
      </c>
      <c r="B2837" s="95">
        <v>3426.26</v>
      </c>
      <c r="C2837" s="95">
        <v>-9.3600468877097498E-2</v>
      </c>
      <c r="D2837" s="95">
        <v>1.4541847415720399</v>
      </c>
      <c r="E2837" s="95">
        <v>1.4541847415720399</v>
      </c>
      <c r="F2837" s="95">
        <v>7.0348352269709924</v>
      </c>
    </row>
    <row r="2838" spans="1:6">
      <c r="A2838" s="96">
        <v>43481</v>
      </c>
      <c r="B2838" s="95">
        <v>3429.22</v>
      </c>
      <c r="C2838" s="95">
        <v>8.6391575653910202E-2</v>
      </c>
      <c r="D2838" s="95">
        <v>1.5418326103371127</v>
      </c>
      <c r="E2838" s="95">
        <v>1.5418326103371127</v>
      </c>
      <c r="F2838" s="95">
        <v>7.1514053150436574</v>
      </c>
    </row>
    <row r="2839" spans="1:6">
      <c r="A2839" s="96">
        <v>43482</v>
      </c>
      <c r="B2839" s="95">
        <v>3436.47</v>
      </c>
      <c r="C2839" s="95">
        <v>0.21141834003066684</v>
      </c>
      <c r="D2839" s="95">
        <v>1.7565106672786213</v>
      </c>
      <c r="E2839" s="95">
        <v>1.7565106672786213</v>
      </c>
      <c r="F2839" s="95">
        <v>7.14459424067444</v>
      </c>
    </row>
    <row r="2840" spans="1:6">
      <c r="A2840" s="96">
        <v>43483</v>
      </c>
      <c r="B2840" s="95">
        <v>3438.33</v>
      </c>
      <c r="C2840" s="95">
        <v>5.4125308819807927E-2</v>
      </c>
      <c r="D2840" s="95">
        <v>1.8115866929215407</v>
      </c>
      <c r="E2840" s="95">
        <v>1.8115866929215407</v>
      </c>
      <c r="F2840" s="95">
        <v>7.1791946434249132</v>
      </c>
    </row>
    <row r="2841" spans="1:6">
      <c r="A2841" s="96">
        <v>43486</v>
      </c>
      <c r="B2841" s="95">
        <v>3439.97</v>
      </c>
      <c r="C2841" s="95">
        <v>4.7697574113003682E-2</v>
      </c>
      <c r="D2841" s="95">
        <v>1.8601483499400384</v>
      </c>
      <c r="E2841" s="95">
        <v>1.8601483499400384</v>
      </c>
      <c r="F2841" s="95">
        <v>7.051453609594871</v>
      </c>
    </row>
    <row r="2842" spans="1:6">
      <c r="A2842" s="96">
        <v>43487</v>
      </c>
      <c r="B2842" s="95">
        <v>3434.78</v>
      </c>
      <c r="C2842" s="95">
        <v>-0.150873408779717</v>
      </c>
      <c r="D2842" s="95">
        <v>1.7064684719364065</v>
      </c>
      <c r="E2842" s="95">
        <v>1.7064684719364065</v>
      </c>
      <c r="F2842" s="95">
        <v>6.7995398153042563</v>
      </c>
    </row>
    <row r="2843" spans="1:6">
      <c r="A2843" s="96">
        <v>43488</v>
      </c>
      <c r="B2843" s="95">
        <v>3445.3</v>
      </c>
      <c r="C2843" s="95">
        <v>0.30627871362940429</v>
      </c>
      <c r="D2843" s="95">
        <v>2.0179737352501448</v>
      </c>
      <c r="E2843" s="95">
        <v>2.0179737352501448</v>
      </c>
      <c r="F2843" s="95">
        <v>7.2293356406122555</v>
      </c>
    </row>
    <row r="2844" spans="1:6">
      <c r="A2844" s="96">
        <v>43489</v>
      </c>
      <c r="B2844" s="95">
        <v>3450.2</v>
      </c>
      <c r="C2844" s="95">
        <v>0.14222273822308562</v>
      </c>
      <c r="D2844" s="95">
        <v>2.1630664909761066</v>
      </c>
      <c r="E2844" s="95">
        <v>2.1630664909761066</v>
      </c>
      <c r="F2844" s="95">
        <v>6.6370778807341102</v>
      </c>
    </row>
    <row r="2845" spans="1:6">
      <c r="A2845" s="96">
        <v>43490</v>
      </c>
      <c r="B2845" s="95">
        <v>3449.02</v>
      </c>
      <c r="C2845" s="95">
        <v>-3.4200915888926708E-2</v>
      </c>
      <c r="D2845" s="95">
        <v>2.1281257865359837</v>
      </c>
      <c r="E2845" s="95">
        <v>2.1281257865359837</v>
      </c>
      <c r="F2845" s="95">
        <v>6.5861120553787122</v>
      </c>
    </row>
    <row r="2846" spans="1:6">
      <c r="A2846" s="96">
        <v>43493</v>
      </c>
      <c r="B2846" s="95">
        <v>3438.36</v>
      </c>
      <c r="C2846" s="95">
        <v>-0.3090733019814329</v>
      </c>
      <c r="D2846" s="95">
        <v>1.8124750159157932</v>
      </c>
      <c r="E2846" s="95">
        <v>1.8124750159157932</v>
      </c>
      <c r="F2846" s="95">
        <v>5.6575247752938429</v>
      </c>
    </row>
    <row r="2847" spans="1:6">
      <c r="A2847" s="96">
        <v>43494</v>
      </c>
      <c r="B2847" s="95">
        <v>3445.38</v>
      </c>
      <c r="C2847" s="95">
        <v>0.20416710292114892</v>
      </c>
      <c r="D2847" s="95">
        <v>2.0203425965681143</v>
      </c>
      <c r="E2847" s="95">
        <v>2.0203425965681143</v>
      </c>
      <c r="F2847" s="95">
        <v>6.0165853808637371</v>
      </c>
    </row>
    <row r="2848" spans="1:6">
      <c r="A2848" s="96">
        <v>43495</v>
      </c>
      <c r="B2848" s="95">
        <v>3452.17</v>
      </c>
      <c r="C2848" s="95">
        <v>0.19707550400827056</v>
      </c>
      <c r="D2848" s="95">
        <v>2.2213997009312481</v>
      </c>
      <c r="E2848" s="95">
        <v>2.2213997009312481</v>
      </c>
      <c r="F2848" s="95">
        <v>6.3043505037814418</v>
      </c>
    </row>
    <row r="2849" spans="1:6">
      <c r="A2849" s="96">
        <v>43496</v>
      </c>
      <c r="B2849" s="95">
        <v>3465.34</v>
      </c>
      <c r="C2849" s="95">
        <v>0.38149917298395675</v>
      </c>
      <c r="D2849" s="95">
        <v>2.6113734954029244</v>
      </c>
      <c r="E2849" s="95">
        <v>2.6113734954029244</v>
      </c>
      <c r="F2849" s="95">
        <v>6.5635474645591829</v>
      </c>
    </row>
    <row r="2850" spans="1:6">
      <c r="A2850" s="96">
        <v>43497</v>
      </c>
      <c r="B2850" s="95">
        <v>3466.31</v>
      </c>
      <c r="C2850" s="95">
        <v>2.7991481355349457E-2</v>
      </c>
      <c r="D2850" s="95">
        <v>2.7991481355349457E-2</v>
      </c>
      <c r="E2850" s="95">
        <v>2.6400959388833689</v>
      </c>
      <c r="F2850" s="95">
        <v>6.4199312292766875</v>
      </c>
    </row>
    <row r="2851" spans="1:6">
      <c r="A2851" s="96">
        <v>43500</v>
      </c>
      <c r="B2851" s="95">
        <v>3469.1</v>
      </c>
      <c r="C2851" s="95">
        <v>8.0489050315746269E-2</v>
      </c>
      <c r="D2851" s="95">
        <v>0.10850306174863267</v>
      </c>
      <c r="E2851" s="95">
        <v>2.7227099773477592</v>
      </c>
      <c r="F2851" s="95">
        <v>6.8121988392320976</v>
      </c>
    </row>
    <row r="2852" spans="1:6">
      <c r="A2852" s="96">
        <v>43501</v>
      </c>
      <c r="B2852" s="95">
        <v>3468.62</v>
      </c>
      <c r="C2852" s="95">
        <v>-1.3836441728398707E-2</v>
      </c>
      <c r="D2852" s="95">
        <v>9.4651607057305576E-2</v>
      </c>
      <c r="E2852" s="95">
        <v>2.7084968094398976</v>
      </c>
      <c r="F2852" s="95">
        <v>7.4435000247806915</v>
      </c>
    </row>
    <row r="2853" spans="1:6">
      <c r="A2853" s="96">
        <v>43502</v>
      </c>
      <c r="B2853" s="95">
        <v>3448.82</v>
      </c>
      <c r="C2853" s="95">
        <v>-0.57083220416187519</v>
      </c>
      <c r="D2853" s="95">
        <v>-0.47672089895940406</v>
      </c>
      <c r="E2853" s="95">
        <v>2.1222036332410488</v>
      </c>
      <c r="F2853" s="95">
        <v>6.5964022995611105</v>
      </c>
    </row>
    <row r="2854" spans="1:6">
      <c r="A2854" s="96">
        <v>43503</v>
      </c>
      <c r="B2854" s="95">
        <v>3442.1</v>
      </c>
      <c r="C2854" s="95">
        <v>-0.19484925278792087</v>
      </c>
      <c r="D2854" s="95">
        <v>-0.67064126463781681</v>
      </c>
      <c r="E2854" s="95">
        <v>1.923219282531119</v>
      </c>
      <c r="F2854" s="95">
        <v>6.5316026319536036</v>
      </c>
    </row>
    <row r="2855" spans="1:6">
      <c r="A2855" s="96">
        <v>43504</v>
      </c>
      <c r="B2855" s="95">
        <v>3442.92</v>
      </c>
      <c r="C2855" s="95">
        <v>2.3822666395512115E-2</v>
      </c>
      <c r="D2855" s="95">
        <v>-0.64697836287348487</v>
      </c>
      <c r="E2855" s="95">
        <v>1.9475001110403678</v>
      </c>
      <c r="F2855" s="95">
        <v>6.8891220793413366</v>
      </c>
    </row>
    <row r="2856" spans="1:6">
      <c r="A2856" s="96">
        <v>43507</v>
      </c>
      <c r="B2856" s="95">
        <v>3434.87</v>
      </c>
      <c r="C2856" s="95">
        <v>-0.23381315859793972</v>
      </c>
      <c r="D2856" s="95">
        <v>-0.8792788009257424</v>
      </c>
      <c r="E2856" s="95">
        <v>1.7091334409191195</v>
      </c>
      <c r="F2856" s="95">
        <v>6.9366699252193298</v>
      </c>
    </row>
    <row r="2857" spans="1:6">
      <c r="A2857" s="96">
        <v>43508</v>
      </c>
      <c r="B2857" s="95">
        <v>3449.41</v>
      </c>
      <c r="C2857" s="95">
        <v>0.42330568551356418</v>
      </c>
      <c r="D2857" s="95">
        <v>-0.45969515256800708</v>
      </c>
      <c r="E2857" s="95">
        <v>2.1396739854611102</v>
      </c>
      <c r="F2857" s="95">
        <v>7.3893389289116707</v>
      </c>
    </row>
    <row r="2858" spans="1:6">
      <c r="A2858" s="96">
        <v>43509</v>
      </c>
      <c r="B2858" s="95">
        <v>3449.28</v>
      </c>
      <c r="C2858" s="95">
        <v>-3.7687604546809972E-3</v>
      </c>
      <c r="D2858" s="95">
        <v>-0.46344658821356743</v>
      </c>
      <c r="E2858" s="95">
        <v>2.1358245858194014</v>
      </c>
      <c r="F2858" s="95">
        <v>7.3852916819735714</v>
      </c>
    </row>
    <row r="2859" spans="1:6">
      <c r="A2859" s="96">
        <v>43510</v>
      </c>
      <c r="B2859" s="95">
        <v>3463.32</v>
      </c>
      <c r="C2859" s="95">
        <v>0.40704146952408315</v>
      </c>
      <c r="D2859" s="95">
        <v>-5.8291538492616368E-2</v>
      </c>
      <c r="E2859" s="95">
        <v>2.5515597471240659</v>
      </c>
      <c r="F2859" s="95">
        <v>6.8540064236062959</v>
      </c>
    </row>
    <row r="2860" spans="1:6">
      <c r="A2860" s="96">
        <v>43511</v>
      </c>
      <c r="B2860" s="95">
        <v>3466.29</v>
      </c>
      <c r="C2860" s="95">
        <v>8.5755864315162356E-2</v>
      </c>
      <c r="D2860" s="95">
        <v>2.7414337409892298E-2</v>
      </c>
      <c r="E2860" s="95">
        <v>2.6395037235538821</v>
      </c>
      <c r="F2860" s="95">
        <v>6.6737858639823067</v>
      </c>
    </row>
    <row r="2861" spans="1:6">
      <c r="A2861" s="96">
        <v>43514</v>
      </c>
      <c r="B2861" s="95">
        <v>3461.34</v>
      </c>
      <c r="C2861" s="95">
        <v>-0.14280397773988041</v>
      </c>
      <c r="D2861" s="95">
        <v>-0.11542878909428511</v>
      </c>
      <c r="E2861" s="95">
        <v>2.4929304295041588</v>
      </c>
      <c r="F2861" s="95">
        <v>6.3476652512950427</v>
      </c>
    </row>
    <row r="2862" spans="1:6">
      <c r="A2862" s="96">
        <v>43515</v>
      </c>
      <c r="B2862" s="95">
        <v>3465.91</v>
      </c>
      <c r="C2862" s="95">
        <v>0.13202979193027709</v>
      </c>
      <c r="D2862" s="95">
        <v>1.6448602445917615E-2</v>
      </c>
      <c r="E2862" s="95">
        <v>2.628251632293499</v>
      </c>
      <c r="F2862" s="95">
        <v>6.4014441009519807</v>
      </c>
    </row>
    <row r="2863" spans="1:6">
      <c r="A2863" s="96">
        <v>43516</v>
      </c>
      <c r="B2863" s="95">
        <v>3457.52</v>
      </c>
      <c r="C2863" s="95">
        <v>-0.24207206765322065</v>
      </c>
      <c r="D2863" s="95">
        <v>-0.22566328267933367</v>
      </c>
      <c r="E2863" s="95">
        <v>2.3798173015708413</v>
      </c>
      <c r="F2863" s="95">
        <v>5.9919192166912882</v>
      </c>
    </row>
    <row r="2864" spans="1:6">
      <c r="A2864" s="96">
        <v>43517</v>
      </c>
      <c r="B2864" s="95">
        <v>3457.68</v>
      </c>
      <c r="C2864" s="95">
        <v>4.6275943450746482E-3</v>
      </c>
      <c r="D2864" s="95">
        <v>-0.22104613111556537</v>
      </c>
      <c r="E2864" s="95">
        <v>2.3845550242068025</v>
      </c>
      <c r="F2864" s="95">
        <v>5.8112847254099043</v>
      </c>
    </row>
    <row r="2865" spans="1:6">
      <c r="A2865" s="96">
        <v>43518</v>
      </c>
      <c r="B2865" s="95">
        <v>3463.13</v>
      </c>
      <c r="C2865" s="95">
        <v>0.15762013835867172</v>
      </c>
      <c r="D2865" s="95">
        <v>-6.3774405974592607E-2</v>
      </c>
      <c r="E2865" s="95">
        <v>2.5459337014938743</v>
      </c>
      <c r="F2865" s="95">
        <v>5.9424022906928275</v>
      </c>
    </row>
    <row r="2866" spans="1:6">
      <c r="A2866" s="96">
        <v>43521</v>
      </c>
      <c r="B2866" s="95">
        <v>3459.46</v>
      </c>
      <c r="C2866" s="95">
        <v>-0.10597349796283018</v>
      </c>
      <c r="D2866" s="95">
        <v>-0.16968031996860145</v>
      </c>
      <c r="E2866" s="95">
        <v>2.4372621885317525</v>
      </c>
      <c r="F2866" s="95">
        <v>5.7735054102726391</v>
      </c>
    </row>
    <row r="2867" spans="1:6">
      <c r="A2867" s="96">
        <v>43522</v>
      </c>
      <c r="B2867" s="95">
        <v>3461.08</v>
      </c>
      <c r="C2867" s="95">
        <v>4.6828117683106463E-2</v>
      </c>
      <c r="D2867" s="95">
        <v>-0.12293166038542802</v>
      </c>
      <c r="E2867" s="95">
        <v>2.4852316302207411</v>
      </c>
      <c r="F2867" s="95">
        <v>5.6611837686681099</v>
      </c>
    </row>
    <row r="2868" spans="1:6">
      <c r="A2868" s="96">
        <v>43523</v>
      </c>
      <c r="B2868" s="95">
        <v>3462.43</v>
      </c>
      <c r="C2868" s="95">
        <v>3.9005166017536119E-2</v>
      </c>
      <c r="D2868" s="95">
        <v>-8.3974444066103882E-2</v>
      </c>
      <c r="E2868" s="95">
        <v>2.5252061649615687</v>
      </c>
      <c r="F2868" s="95">
        <v>5.7605136475820329</v>
      </c>
    </row>
    <row r="2869" spans="1:6">
      <c r="A2869" s="96">
        <v>43524</v>
      </c>
      <c r="B2869" s="95">
        <v>3457.39</v>
      </c>
      <c r="C2869" s="95">
        <v>-0.14556250956697658</v>
      </c>
      <c r="D2869" s="95">
        <v>-0.22941471832490512</v>
      </c>
      <c r="E2869" s="95">
        <v>2.3759679019291324</v>
      </c>
      <c r="F2869" s="95">
        <v>5.6953492566697905</v>
      </c>
    </row>
    <row r="2870" spans="1:6">
      <c r="A2870" s="96">
        <v>43525</v>
      </c>
      <c r="B2870" s="95">
        <v>3453.9</v>
      </c>
      <c r="C2870" s="95">
        <v>-0.10094319703590759</v>
      </c>
      <c r="D2870" s="95">
        <v>-0.10094319703590759</v>
      </c>
      <c r="E2870" s="95">
        <v>2.2726263269324809</v>
      </c>
      <c r="F2870" s="95">
        <v>5.8309841892388858</v>
      </c>
    </row>
    <row r="2871" spans="1:6">
      <c r="A2871" s="96">
        <v>43530</v>
      </c>
      <c r="B2871" s="95">
        <v>3450.98</v>
      </c>
      <c r="C2871" s="95">
        <v>-8.4542111815633092E-2</v>
      </c>
      <c r="D2871" s="95">
        <v>-0.18539996934102687</v>
      </c>
      <c r="E2871" s="95">
        <v>2.1861628888263818</v>
      </c>
      <c r="F2871" s="95">
        <v>5.1756086262175538</v>
      </c>
    </row>
    <row r="2872" spans="1:6">
      <c r="A2872" s="96">
        <v>43531</v>
      </c>
      <c r="B2872" s="95">
        <v>3448.38</v>
      </c>
      <c r="C2872" s="95">
        <v>-7.5340917652377826E-2</v>
      </c>
      <c r="D2872" s="95">
        <v>-0.2606012049551798</v>
      </c>
      <c r="E2872" s="95">
        <v>2.109174895992183</v>
      </c>
      <c r="F2872" s="95">
        <v>5.0755528199377897</v>
      </c>
    </row>
    <row r="2873" spans="1:6">
      <c r="A2873" s="96">
        <v>43532</v>
      </c>
      <c r="B2873" s="95">
        <v>3454.71</v>
      </c>
      <c r="C2873" s="95">
        <v>0.18356445635341334</v>
      </c>
      <c r="D2873" s="95">
        <v>-7.7515119786886189E-2</v>
      </c>
      <c r="E2873" s="95">
        <v>2.2966110477769641</v>
      </c>
      <c r="F2873" s="95">
        <v>5.3470799180327822</v>
      </c>
    </row>
    <row r="2874" spans="1:6">
      <c r="A2874" s="96">
        <v>43535</v>
      </c>
      <c r="B2874" s="95">
        <v>3470.55</v>
      </c>
      <c r="C2874" s="95">
        <v>0.4585044764973123</v>
      </c>
      <c r="D2874" s="95">
        <v>0.38063394641623116</v>
      </c>
      <c r="E2874" s="95">
        <v>2.7656455887360654</v>
      </c>
      <c r="F2874" s="95">
        <v>5.5452662694901012</v>
      </c>
    </row>
    <row r="2875" spans="1:6">
      <c r="A2875" s="96">
        <v>43536</v>
      </c>
      <c r="B2875" s="95">
        <v>3472</v>
      </c>
      <c r="C2875" s="95">
        <v>4.1780121306422835E-2</v>
      </c>
      <c r="D2875" s="95">
        <v>0.42257309704720747</v>
      </c>
      <c r="E2875" s="95">
        <v>2.8085812001243715</v>
      </c>
      <c r="F2875" s="95">
        <v>5.477733322396694</v>
      </c>
    </row>
    <row r="2876" spans="1:6">
      <c r="A2876" s="96">
        <v>43537</v>
      </c>
      <c r="B2876" s="95">
        <v>3479.8</v>
      </c>
      <c r="C2876" s="95">
        <v>0.22465437788019571</v>
      </c>
      <c r="D2876" s="95">
        <v>0.64817680388964405</v>
      </c>
      <c r="E2876" s="95">
        <v>3.0395451786269456</v>
      </c>
      <c r="F2876" s="95">
        <v>5.7346091088916307</v>
      </c>
    </row>
    <row r="2877" spans="1:6">
      <c r="A2877" s="96">
        <v>43538</v>
      </c>
      <c r="B2877" s="95">
        <v>3477.46</v>
      </c>
      <c r="C2877" s="95">
        <v>-6.7245243979541236E-2</v>
      </c>
      <c r="D2877" s="95">
        <v>0.58049569183691307</v>
      </c>
      <c r="E2877" s="95">
        <v>2.9702559850761645</v>
      </c>
      <c r="F2877" s="95">
        <v>5.7721378840462467</v>
      </c>
    </row>
    <row r="2878" spans="1:6">
      <c r="A2878" s="96">
        <v>43539</v>
      </c>
      <c r="B2878" s="95">
        <v>3480.44</v>
      </c>
      <c r="C2878" s="95">
        <v>8.5694731211871655E-2</v>
      </c>
      <c r="D2878" s="95">
        <v>0.66668787727159895</v>
      </c>
      <c r="E2878" s="95">
        <v>3.0584960691707463</v>
      </c>
      <c r="F2878" s="95">
        <v>6.0424359864965416</v>
      </c>
    </row>
    <row r="2879" spans="1:6">
      <c r="A2879" s="96">
        <v>43542</v>
      </c>
      <c r="B2879" s="95">
        <v>3486.81</v>
      </c>
      <c r="C2879" s="95">
        <v>0.1830228361931141</v>
      </c>
      <c r="D2879" s="95">
        <v>0.85093090452625919</v>
      </c>
      <c r="E2879" s="95">
        <v>3.2471166516145233</v>
      </c>
      <c r="F2879" s="95">
        <v>6.0729865720769771</v>
      </c>
    </row>
    <row r="2880" spans="1:6">
      <c r="A2880" s="96">
        <v>43543</v>
      </c>
      <c r="B2880" s="95">
        <v>3486.47</v>
      </c>
      <c r="C2880" s="95">
        <v>-9.751033179328239E-3</v>
      </c>
      <c r="D2880" s="95">
        <v>0.84109689679208177</v>
      </c>
      <c r="E2880" s="95">
        <v>3.2370489910131139</v>
      </c>
      <c r="F2880" s="95">
        <v>6.2145085423216617</v>
      </c>
    </row>
    <row r="2881" spans="1:6">
      <c r="A2881" s="96">
        <v>43544</v>
      </c>
      <c r="B2881" s="95">
        <v>3482.55</v>
      </c>
      <c r="C2881" s="95">
        <v>-0.11243464019480287</v>
      </c>
      <c r="D2881" s="95">
        <v>0.72771657232768572</v>
      </c>
      <c r="E2881" s="95">
        <v>3.1209747864323401</v>
      </c>
      <c r="F2881" s="95">
        <v>6.1345336852306698</v>
      </c>
    </row>
    <row r="2882" spans="1:6">
      <c r="A2882" s="96">
        <v>43545</v>
      </c>
      <c r="B2882" s="95">
        <v>3472.66</v>
      </c>
      <c r="C2882" s="95">
        <v>-0.2839873081506461</v>
      </c>
      <c r="D2882" s="95">
        <v>0.44166264147231793</v>
      </c>
      <c r="E2882" s="95">
        <v>2.8281243059976591</v>
      </c>
      <c r="F2882" s="95">
        <v>5.5802159848226784</v>
      </c>
    </row>
    <row r="2883" spans="1:6">
      <c r="A2883" s="96">
        <v>43546</v>
      </c>
      <c r="B2883" s="95">
        <v>3448.91</v>
      </c>
      <c r="C2883" s="95">
        <v>-0.68391377215161198</v>
      </c>
      <c r="D2883" s="95">
        <v>-0.24527172231075811</v>
      </c>
      <c r="E2883" s="95">
        <v>2.1248686022237617</v>
      </c>
      <c r="F2883" s="95">
        <v>4.7231398936040891</v>
      </c>
    </row>
    <row r="2884" spans="1:6">
      <c r="A2884" s="96">
        <v>43549</v>
      </c>
      <c r="B2884" s="95">
        <v>3450.49</v>
      </c>
      <c r="C2884" s="95">
        <v>4.5811575251319958E-2</v>
      </c>
      <c r="D2884" s="95">
        <v>-0.19957250989909303</v>
      </c>
      <c r="E2884" s="95">
        <v>2.1716536132537767</v>
      </c>
      <c r="F2884" s="95">
        <v>4.8389204036180855</v>
      </c>
    </row>
    <row r="2885" spans="1:6">
      <c r="A2885" s="96">
        <v>43550</v>
      </c>
      <c r="B2885" s="95">
        <v>3455.04</v>
      </c>
      <c r="C2885" s="95">
        <v>0.13186532927207395</v>
      </c>
      <c r="D2885" s="95">
        <v>-6.7970347574319856E-2</v>
      </c>
      <c r="E2885" s="95">
        <v>2.3063826007136079</v>
      </c>
      <c r="F2885" s="95">
        <v>4.688347458269071</v>
      </c>
    </row>
    <row r="2886" spans="1:6">
      <c r="A2886" s="96">
        <v>43551</v>
      </c>
      <c r="B2886" s="95">
        <v>3435.26</v>
      </c>
      <c r="C2886" s="95">
        <v>-0.57249698990459175</v>
      </c>
      <c r="D2886" s="95">
        <v>-0.64007820928503323</v>
      </c>
      <c r="E2886" s="95">
        <v>1.7206816398442459</v>
      </c>
      <c r="F2886" s="95">
        <v>4.5130395628734554</v>
      </c>
    </row>
    <row r="2887" spans="1:6">
      <c r="A2887" s="96">
        <v>43552</v>
      </c>
      <c r="B2887" s="95">
        <v>3445.23</v>
      </c>
      <c r="C2887" s="95">
        <v>0.29022548511612456</v>
      </c>
      <c r="D2887" s="95">
        <v>-0.35171039425693218</v>
      </c>
      <c r="E2887" s="95">
        <v>2.0159009815968965</v>
      </c>
      <c r="F2887" s="95">
        <v>4.989486515313124</v>
      </c>
    </row>
    <row r="2888" spans="1:6">
      <c r="A2888" s="96">
        <v>43553</v>
      </c>
      <c r="B2888" s="95">
        <v>3450.55</v>
      </c>
      <c r="C2888" s="95">
        <v>0.15441639600259904</v>
      </c>
      <c r="D2888" s="95">
        <v>-0.19783709676951533</v>
      </c>
      <c r="E2888" s="95">
        <v>2.1734302592422594</v>
      </c>
      <c r="F2888" s="95">
        <v>4.8528495677408579</v>
      </c>
    </row>
    <row r="2889" spans="1:6">
      <c r="A2889" s="96">
        <v>43556</v>
      </c>
      <c r="B2889" s="95">
        <v>3455.53</v>
      </c>
      <c r="C2889" s="95">
        <v>0.14432481778268169</v>
      </c>
      <c r="D2889" s="95">
        <v>0.14432481778268169</v>
      </c>
      <c r="E2889" s="95">
        <v>2.320891876286213</v>
      </c>
      <c r="F2889" s="95">
        <v>5.0041782518194466</v>
      </c>
    </row>
    <row r="2890" spans="1:6">
      <c r="A2890" s="96">
        <v>43557</v>
      </c>
      <c r="B2890" s="95">
        <v>3455.96</v>
      </c>
      <c r="C2890" s="95">
        <v>1.2443821931795718E-2</v>
      </c>
      <c r="D2890" s="95">
        <v>0.15678659923779037</v>
      </c>
      <c r="E2890" s="95">
        <v>2.3336245058703353</v>
      </c>
      <c r="F2890" s="95">
        <v>5.2731620390819023</v>
      </c>
    </row>
    <row r="2891" spans="1:6">
      <c r="A2891" s="96">
        <v>43558</v>
      </c>
      <c r="B2891" s="95">
        <v>3451.66</v>
      </c>
      <c r="C2891" s="95">
        <v>-0.12442273637426338</v>
      </c>
      <c r="D2891" s="95">
        <v>3.2168784686481544E-2</v>
      </c>
      <c r="E2891" s="95">
        <v>2.2062982100291562</v>
      </c>
      <c r="F2891" s="95">
        <v>5.1418580140487169</v>
      </c>
    </row>
    <row r="2892" spans="1:6">
      <c r="A2892" s="96">
        <v>43559</v>
      </c>
      <c r="B2892" s="95">
        <v>3456.6</v>
      </c>
      <c r="C2892" s="95">
        <v>0.14311954248100722</v>
      </c>
      <c r="D2892" s="95">
        <v>0.1753343669849583</v>
      </c>
      <c r="E2892" s="95">
        <v>2.352575396414136</v>
      </c>
      <c r="F2892" s="95">
        <v>5.373544734828517</v>
      </c>
    </row>
    <row r="2893" spans="1:6">
      <c r="A2893" s="96">
        <v>43560</v>
      </c>
      <c r="B2893" s="95">
        <v>3457.46</v>
      </c>
      <c r="C2893" s="95">
        <v>2.4879939825273034E-2</v>
      </c>
      <c r="D2893" s="95">
        <v>0.20025792989522007</v>
      </c>
      <c r="E2893" s="95">
        <v>2.3780406555823586</v>
      </c>
      <c r="F2893" s="95">
        <v>5.047822758042364</v>
      </c>
    </row>
    <row r="2894" spans="1:6">
      <c r="A2894" s="96">
        <v>43563</v>
      </c>
      <c r="B2894" s="95">
        <v>3456.75</v>
      </c>
      <c r="C2894" s="95">
        <v>-2.053530626529021E-2</v>
      </c>
      <c r="D2894" s="95">
        <v>0.17968150005072125</v>
      </c>
      <c r="E2894" s="95">
        <v>2.3570170113853317</v>
      </c>
      <c r="F2894" s="95">
        <v>5.1754826342932825</v>
      </c>
    </row>
    <row r="2895" spans="1:6">
      <c r="A2895" s="96">
        <v>43564</v>
      </c>
      <c r="B2895" s="95">
        <v>3451.45</v>
      </c>
      <c r="C2895" s="95">
        <v>-0.15332320821581646</v>
      </c>
      <c r="D2895" s="95">
        <v>2.6082798394444495E-2</v>
      </c>
      <c r="E2895" s="95">
        <v>2.2000799490694778</v>
      </c>
      <c r="F2895" s="95">
        <v>5.1511560244579258</v>
      </c>
    </row>
    <row r="2896" spans="1:6">
      <c r="A2896" s="96">
        <v>43565</v>
      </c>
      <c r="B2896" s="95">
        <v>3454.53</v>
      </c>
      <c r="C2896" s="95">
        <v>8.923785655305938E-2</v>
      </c>
      <c r="D2896" s="95">
        <v>0.11534393067771376</v>
      </c>
      <c r="E2896" s="95">
        <v>2.2912811098115382</v>
      </c>
      <c r="F2896" s="95">
        <v>5.0296433674865471</v>
      </c>
    </row>
    <row r="2897" spans="1:6">
      <c r="A2897" s="96">
        <v>43566</v>
      </c>
      <c r="B2897" s="95">
        <v>3448.57</v>
      </c>
      <c r="C2897" s="95">
        <v>-0.17252708762117708</v>
      </c>
      <c r="D2897" s="95">
        <v>-5.7382156467811196E-2</v>
      </c>
      <c r="E2897" s="95">
        <v>2.1148009416223745</v>
      </c>
      <c r="F2897" s="95">
        <v>4.7853592133889178</v>
      </c>
    </row>
    <row r="2898" spans="1:6">
      <c r="A2898" s="96">
        <v>43567</v>
      </c>
      <c r="B2898" s="95">
        <v>3441.68</v>
      </c>
      <c r="C2898" s="95">
        <v>-0.19979295766071603</v>
      </c>
      <c r="D2898" s="95">
        <v>-0.257060468620951</v>
      </c>
      <c r="E2898" s="95">
        <v>1.91078276061174</v>
      </c>
      <c r="F2898" s="95">
        <v>4.3537320085261344</v>
      </c>
    </row>
    <row r="2899" spans="1:6">
      <c r="A2899" s="96">
        <v>43570</v>
      </c>
      <c r="B2899" s="95">
        <v>3441.78</v>
      </c>
      <c r="C2899" s="95">
        <v>2.9055577508874109E-3</v>
      </c>
      <c r="D2899" s="95">
        <v>-0.25416237991044976</v>
      </c>
      <c r="E2899" s="95">
        <v>1.9137438372592408</v>
      </c>
      <c r="F2899" s="95">
        <v>4.5809505867481892</v>
      </c>
    </row>
    <row r="2900" spans="1:6">
      <c r="A2900" s="96">
        <v>43571</v>
      </c>
      <c r="B2900" s="95">
        <v>3443.8</v>
      </c>
      <c r="C2900" s="95">
        <v>5.8690561279339803E-2</v>
      </c>
      <c r="D2900" s="95">
        <v>-0.19562098795844474</v>
      </c>
      <c r="E2900" s="95">
        <v>1.9735575855380993</v>
      </c>
      <c r="F2900" s="95">
        <v>4.7075528204878925</v>
      </c>
    </row>
    <row r="2901" spans="1:6">
      <c r="A2901" s="96">
        <v>43572</v>
      </c>
      <c r="B2901" s="95">
        <v>3442.35</v>
      </c>
      <c r="C2901" s="95">
        <v>-4.2104651838092977E-2</v>
      </c>
      <c r="D2901" s="95">
        <v>-0.23764327426063492</v>
      </c>
      <c r="E2901" s="95">
        <v>1.9306219741497932</v>
      </c>
      <c r="F2901" s="95">
        <v>4.4399137138540157</v>
      </c>
    </row>
    <row r="2902" spans="1:6">
      <c r="A2902" s="96">
        <v>43573</v>
      </c>
      <c r="B2902" s="95">
        <v>3452.15</v>
      </c>
      <c r="C2902" s="95">
        <v>0.28468923845628158</v>
      </c>
      <c r="D2902" s="95">
        <v>4.6369419367930931E-2</v>
      </c>
      <c r="E2902" s="95">
        <v>2.2208074856017612</v>
      </c>
      <c r="F2902" s="95">
        <v>4.4160125826111951</v>
      </c>
    </row>
    <row r="2903" spans="1:6">
      <c r="A2903" s="96">
        <v>43577</v>
      </c>
      <c r="B2903" s="95">
        <v>3453.19</v>
      </c>
      <c r="C2903" s="95">
        <v>3.0126153266807343E-2</v>
      </c>
      <c r="D2903" s="95">
        <v>7.6509541957081595E-2</v>
      </c>
      <c r="E2903" s="95">
        <v>2.2516026827354318</v>
      </c>
      <c r="F2903" s="95">
        <v>4.3455269567109323</v>
      </c>
    </row>
    <row r="2904" spans="1:6">
      <c r="A2904" s="96">
        <v>43578</v>
      </c>
      <c r="B2904" s="95">
        <v>3461.68</v>
      </c>
      <c r="C2904" s="95">
        <v>0.24585962544776407</v>
      </c>
      <c r="D2904" s="95">
        <v>0.32255727347814123</v>
      </c>
      <c r="E2904" s="95">
        <v>2.502998090105546</v>
      </c>
      <c r="F2904" s="95">
        <v>4.5635232284177984</v>
      </c>
    </row>
    <row r="2905" spans="1:6">
      <c r="A2905" s="96">
        <v>43579</v>
      </c>
      <c r="B2905" s="95">
        <v>3458.64</v>
      </c>
      <c r="C2905" s="95">
        <v>-8.7818631415959025E-2</v>
      </c>
      <c r="D2905" s="95">
        <v>0.2344553766790769</v>
      </c>
      <c r="E2905" s="95">
        <v>2.4129813600225036</v>
      </c>
      <c r="F2905" s="95">
        <v>4.5996582540714481</v>
      </c>
    </row>
    <row r="2906" spans="1:6">
      <c r="A2906" s="96">
        <v>43580</v>
      </c>
      <c r="B2906" s="95">
        <v>3467.48</v>
      </c>
      <c r="C2906" s="95">
        <v>0.25559179330605364</v>
      </c>
      <c r="D2906" s="95">
        <v>0.49064641868687975</v>
      </c>
      <c r="E2906" s="95">
        <v>2.6747405356587706</v>
      </c>
      <c r="F2906" s="95">
        <v>4.8359349726230683</v>
      </c>
    </row>
    <row r="2907" spans="1:6">
      <c r="A2907" s="96">
        <v>43581</v>
      </c>
      <c r="B2907" s="95">
        <v>3466.45</v>
      </c>
      <c r="C2907" s="95">
        <v>-2.9704569312594131E-2</v>
      </c>
      <c r="D2907" s="95">
        <v>0.46079610496876366</v>
      </c>
      <c r="E2907" s="95">
        <v>2.6442414461898212</v>
      </c>
      <c r="F2907" s="95">
        <v>4.6418609705736635</v>
      </c>
    </row>
    <row r="2908" spans="1:6">
      <c r="A2908" s="96">
        <v>43584</v>
      </c>
      <c r="B2908" s="95">
        <v>3465.96</v>
      </c>
      <c r="C2908" s="95">
        <v>-1.4135498853284911E-2</v>
      </c>
      <c r="D2908" s="95">
        <v>0.44659547028733648</v>
      </c>
      <c r="E2908" s="95">
        <v>2.6297321706172383</v>
      </c>
      <c r="F2908" s="95">
        <v>4.6122270346950822</v>
      </c>
    </row>
    <row r="2909" spans="1:6">
      <c r="A2909" s="96">
        <v>43585</v>
      </c>
      <c r="B2909" s="95">
        <v>3468.43</v>
      </c>
      <c r="C2909" s="95">
        <v>7.1264526999725852E-2</v>
      </c>
      <c r="D2909" s="95">
        <v>0.51817826143656376</v>
      </c>
      <c r="E2909" s="95">
        <v>2.702870763809706</v>
      </c>
      <c r="F2909" s="95">
        <v>4.7921034980754174</v>
      </c>
    </row>
    <row r="2910" spans="1:6">
      <c r="A2910" s="96">
        <v>43587</v>
      </c>
      <c r="B2910" s="95">
        <v>3465.48</v>
      </c>
      <c r="C2910" s="95">
        <v>-8.5052891365833272E-2</v>
      </c>
      <c r="D2910" s="95">
        <v>-8.5052891365833272E-2</v>
      </c>
      <c r="E2910" s="95">
        <v>2.6155190027093767</v>
      </c>
      <c r="F2910" s="95">
        <v>4.8782037896189623</v>
      </c>
    </row>
    <row r="2911" spans="1:6">
      <c r="A2911" s="96">
        <v>43588</v>
      </c>
      <c r="B2911" s="95">
        <v>3471.48</v>
      </c>
      <c r="C2911" s="95">
        <v>0.17313618892620397</v>
      </c>
      <c r="D2911" s="95">
        <v>8.7936040225700118E-2</v>
      </c>
      <c r="E2911" s="95">
        <v>2.793183601557514</v>
      </c>
      <c r="F2911" s="95">
        <v>5.3166799646869212</v>
      </c>
    </row>
    <row r="2912" spans="1:6">
      <c r="A2912" s="96">
        <v>43591</v>
      </c>
      <c r="B2912" s="95">
        <v>3470.29</v>
      </c>
      <c r="C2912" s="95">
        <v>-3.4279327549058269E-2</v>
      </c>
      <c r="D2912" s="95">
        <v>5.3626568793374574E-2</v>
      </c>
      <c r="E2912" s="95">
        <v>2.7579467894526477</v>
      </c>
      <c r="F2912" s="95">
        <v>5.1845273456917473</v>
      </c>
    </row>
    <row r="2913" spans="1:6">
      <c r="A2913" s="96">
        <v>43592</v>
      </c>
      <c r="B2913" s="95">
        <v>3470.76</v>
      </c>
      <c r="C2913" s="95">
        <v>1.354353670730557E-2</v>
      </c>
      <c r="D2913" s="95">
        <v>6.7177368434712115E-2</v>
      </c>
      <c r="E2913" s="95">
        <v>2.7718638496957437</v>
      </c>
      <c r="F2913" s="95">
        <v>5.2683299666976158</v>
      </c>
    </row>
    <row r="2914" spans="1:6">
      <c r="A2914" s="96">
        <v>43593</v>
      </c>
      <c r="B2914" s="95">
        <v>3475.74</v>
      </c>
      <c r="C2914" s="95">
        <v>0.14348442416070029</v>
      </c>
      <c r="D2914" s="95">
        <v>0.21075818165567917</v>
      </c>
      <c r="E2914" s="95">
        <v>2.9193254667396973</v>
      </c>
      <c r="F2914" s="95">
        <v>5.506093766600384</v>
      </c>
    </row>
    <row r="2915" spans="1:6">
      <c r="A2915" s="96">
        <v>43594</v>
      </c>
      <c r="B2915" s="95">
        <v>3476.77</v>
      </c>
      <c r="C2915" s="95">
        <v>2.9633977224996499E-2</v>
      </c>
      <c r="D2915" s="95">
        <v>0.2404546149122222</v>
      </c>
      <c r="E2915" s="95">
        <v>2.9498245562086245</v>
      </c>
      <c r="F2915" s="95">
        <v>5.3202832960734803</v>
      </c>
    </row>
    <row r="2916" spans="1:6">
      <c r="A2916" s="96">
        <v>43595</v>
      </c>
      <c r="B2916" s="95">
        <v>3473.98</v>
      </c>
      <c r="C2916" s="95">
        <v>-8.0246895825719644E-2</v>
      </c>
      <c r="D2916" s="95">
        <v>0.16001476172216034</v>
      </c>
      <c r="E2916" s="95">
        <v>2.8672105177442564</v>
      </c>
      <c r="F2916" s="95">
        <v>4.9439329128301734</v>
      </c>
    </row>
    <row r="2917" spans="1:6">
      <c r="A2917" s="96">
        <v>43598</v>
      </c>
      <c r="B2917" s="95">
        <v>3465.77</v>
      </c>
      <c r="C2917" s="95">
        <v>-0.23632836113046674</v>
      </c>
      <c r="D2917" s="95">
        <v>-7.6691759672242732E-2</v>
      </c>
      <c r="E2917" s="95">
        <v>2.6241061249870468</v>
      </c>
      <c r="F2917" s="95">
        <v>4.8320941797085348</v>
      </c>
    </row>
    <row r="2918" spans="1:6">
      <c r="A2918" s="96">
        <v>43599</v>
      </c>
      <c r="B2918" s="95">
        <v>3466.3</v>
      </c>
      <c r="C2918" s="95">
        <v>1.5292416980927648E-2</v>
      </c>
      <c r="D2918" s="95">
        <v>-6.1411070714978422E-2</v>
      </c>
      <c r="E2918" s="95">
        <v>2.6397998312186255</v>
      </c>
      <c r="F2918" s="95">
        <v>5.0463970325294483</v>
      </c>
    </row>
    <row r="2919" spans="1:6">
      <c r="A2919" s="96">
        <v>43600</v>
      </c>
      <c r="B2919" s="95">
        <v>3465.94</v>
      </c>
      <c r="C2919" s="95">
        <v>-1.0385713873584113E-2</v>
      </c>
      <c r="D2919" s="95">
        <v>-7.1790406610472424E-2</v>
      </c>
      <c r="E2919" s="95">
        <v>2.6291399552877515</v>
      </c>
      <c r="F2919" s="95">
        <v>5.0600028493396509</v>
      </c>
    </row>
    <row r="2920" spans="1:6">
      <c r="A2920" s="96">
        <v>43601</v>
      </c>
      <c r="B2920" s="95">
        <v>3457.25</v>
      </c>
      <c r="C2920" s="95">
        <v>-0.25072563287305005</v>
      </c>
      <c r="D2920" s="95">
        <v>-0.32233604253221193</v>
      </c>
      <c r="E2920" s="95">
        <v>2.3718223946226802</v>
      </c>
      <c r="F2920" s="95">
        <v>4.6126706225168679</v>
      </c>
    </row>
    <row r="2921" spans="1:6">
      <c r="A2921" s="96">
        <v>43602</v>
      </c>
      <c r="B2921" s="95">
        <v>3454.72</v>
      </c>
      <c r="C2921" s="95">
        <v>-7.3179550220558998E-2</v>
      </c>
      <c r="D2921" s="95">
        <v>-0.39527970868663553</v>
      </c>
      <c r="E2921" s="95">
        <v>2.2969071554417075</v>
      </c>
      <c r="F2921" s="95">
        <v>5.1716369747080382</v>
      </c>
    </row>
    <row r="2922" spans="1:6">
      <c r="A2922" s="96">
        <v>43605</v>
      </c>
      <c r="B2922" s="95">
        <v>3462.51</v>
      </c>
      <c r="C2922" s="95">
        <v>0.22548860689144412</v>
      </c>
      <c r="D2922" s="95">
        <v>-0.17068241250363103</v>
      </c>
      <c r="E2922" s="95">
        <v>2.5275750262795604</v>
      </c>
      <c r="F2922" s="95">
        <v>5.7720035679810433</v>
      </c>
    </row>
    <row r="2923" spans="1:6">
      <c r="A2923" s="96">
        <v>43606</v>
      </c>
      <c r="B2923" s="95">
        <v>3472.72</v>
      </c>
      <c r="C2923" s="95">
        <v>0.29487279459119442</v>
      </c>
      <c r="D2923" s="95">
        <v>0.12368708608794243</v>
      </c>
      <c r="E2923" s="95">
        <v>2.8299009519861418</v>
      </c>
      <c r="F2923" s="95">
        <v>6.0243023752823976</v>
      </c>
    </row>
    <row r="2924" spans="1:6">
      <c r="A2924" s="96">
        <v>43607</v>
      </c>
      <c r="B2924" s="95">
        <v>3472.85</v>
      </c>
      <c r="C2924" s="95">
        <v>3.7434633370914128E-3</v>
      </c>
      <c r="D2924" s="95">
        <v>0.12743517960576156</v>
      </c>
      <c r="E2924" s="95">
        <v>2.8337503516278506</v>
      </c>
      <c r="F2924" s="95">
        <v>5.6129648326784798</v>
      </c>
    </row>
    <row r="2925" spans="1:6">
      <c r="A2925" s="96">
        <v>43608</v>
      </c>
      <c r="B2925" s="95">
        <v>3474.52</v>
      </c>
      <c r="C2925" s="95">
        <v>4.8087305815114334E-2</v>
      </c>
      <c r="D2925" s="95">
        <v>0.17558376556541244</v>
      </c>
      <c r="E2925" s="95">
        <v>2.8832003316405785</v>
      </c>
      <c r="F2925" s="95">
        <v>6.2554090710312371</v>
      </c>
    </row>
    <row r="2926" spans="1:6">
      <c r="A2926" s="96">
        <v>43609</v>
      </c>
      <c r="B2926" s="95">
        <v>3473.72</v>
      </c>
      <c r="C2926" s="95">
        <v>-2.3024763132750703E-2</v>
      </c>
      <c r="D2926" s="95">
        <v>0.15251857468652208</v>
      </c>
      <c r="E2926" s="95">
        <v>2.8595117184608165</v>
      </c>
      <c r="F2926" s="95">
        <v>6.4281796985823814</v>
      </c>
    </row>
    <row r="2927" spans="1:6">
      <c r="A2927" s="96">
        <v>43612</v>
      </c>
      <c r="B2927" s="95">
        <v>3478.96</v>
      </c>
      <c r="C2927" s="95">
        <v>0.1508469306680027</v>
      </c>
      <c r="D2927" s="95">
        <v>0.30359557494312739</v>
      </c>
      <c r="E2927" s="95">
        <v>3.0146721347882099</v>
      </c>
      <c r="F2927" s="95">
        <v>6.9840244783738514</v>
      </c>
    </row>
    <row r="2928" spans="1:6">
      <c r="A2928" s="96">
        <v>43613</v>
      </c>
      <c r="B2928" s="95">
        <v>3491.5</v>
      </c>
      <c r="C2928" s="95">
        <v>0.36045254903764867</v>
      </c>
      <c r="D2928" s="95">
        <v>0.66514244196942407</v>
      </c>
      <c r="E2928" s="95">
        <v>3.385991146380829</v>
      </c>
      <c r="F2928" s="95">
        <v>7.8715489755060819</v>
      </c>
    </row>
    <row r="2929" spans="1:6">
      <c r="A2929" s="96">
        <v>43614</v>
      </c>
      <c r="B2929" s="95">
        <v>3494.91</v>
      </c>
      <c r="C2929" s="95">
        <v>9.7665759702136867E-2</v>
      </c>
      <c r="D2929" s="95">
        <v>0.76345781809059599</v>
      </c>
      <c r="E2929" s="95">
        <v>3.486963860059511</v>
      </c>
      <c r="F2929" s="95">
        <v>8.3098578454615648</v>
      </c>
    </row>
    <row r="2930" spans="1:6">
      <c r="A2930" s="96">
        <v>43615</v>
      </c>
      <c r="B2930" s="95">
        <v>3498.04</v>
      </c>
      <c r="C2930" s="95">
        <v>8.9558815534585001E-2</v>
      </c>
      <c r="D2930" s="95">
        <v>0.85370037740419846</v>
      </c>
      <c r="E2930" s="95">
        <v>3.5796455591252885</v>
      </c>
      <c r="F2930" s="95">
        <v>8.0632555150863539</v>
      </c>
    </row>
    <row r="2931" spans="1:6">
      <c r="A2931" s="96">
        <v>43616</v>
      </c>
      <c r="B2931" s="95">
        <v>3500.7</v>
      </c>
      <c r="C2931" s="95">
        <v>7.6042583846946954E-2</v>
      </c>
      <c r="D2931" s="95">
        <v>0.93039213707641899</v>
      </c>
      <c r="E2931" s="95">
        <v>3.65841019794797</v>
      </c>
      <c r="F2931" s="95">
        <v>8.1454296067691612</v>
      </c>
    </row>
    <row r="2932" spans="1:6">
      <c r="A2932" s="96">
        <v>43619</v>
      </c>
      <c r="B2932" s="95">
        <v>3501.03</v>
      </c>
      <c r="C2932" s="95">
        <v>9.4266860913627681E-3</v>
      </c>
      <c r="D2932" s="95">
        <v>9.4266860913627681E-3</v>
      </c>
      <c r="E2932" s="95">
        <v>3.6681817508846137</v>
      </c>
      <c r="F2932" s="95">
        <v>7.6501354455250858</v>
      </c>
    </row>
    <row r="2933" spans="1:6">
      <c r="A2933" s="96">
        <v>43620</v>
      </c>
      <c r="B2933" s="95">
        <v>3503.99</v>
      </c>
      <c r="C2933" s="95">
        <v>8.4546547730224297E-2</v>
      </c>
      <c r="D2933" s="95">
        <v>9.3981203759252452E-2</v>
      </c>
      <c r="E2933" s="95">
        <v>3.7558296196496865</v>
      </c>
      <c r="F2933" s="95">
        <v>7.4339343804901148</v>
      </c>
    </row>
    <row r="2934" spans="1:6">
      <c r="A2934" s="96">
        <v>43621</v>
      </c>
      <c r="B2934" s="95">
        <v>3496.92</v>
      </c>
      <c r="C2934" s="95">
        <v>-0.20176998222025677</v>
      </c>
      <c r="D2934" s="95">
        <v>-0.10797840431913119</v>
      </c>
      <c r="E2934" s="95">
        <v>3.5464815006736483</v>
      </c>
      <c r="F2934" s="95">
        <v>7.6505356483191678</v>
      </c>
    </row>
    <row r="2935" spans="1:6">
      <c r="A2935" s="96">
        <v>43622</v>
      </c>
      <c r="B2935" s="95">
        <v>3504.11</v>
      </c>
      <c r="C2935" s="95">
        <v>0.20560950779542342</v>
      </c>
      <c r="D2935" s="95">
        <v>9.7409089610667188E-2</v>
      </c>
      <c r="E2935" s="95">
        <v>3.7593829116266742</v>
      </c>
      <c r="F2935" s="95">
        <v>7.9539608063020628</v>
      </c>
    </row>
    <row r="2936" spans="1:6">
      <c r="A2936" s="96">
        <v>43623</v>
      </c>
      <c r="B2936" s="95">
        <v>3510.63</v>
      </c>
      <c r="C2936" s="95">
        <v>0.18606721820946248</v>
      </c>
      <c r="D2936" s="95">
        <v>0.28365755420345362</v>
      </c>
      <c r="E2936" s="95">
        <v>3.9524451090416468</v>
      </c>
      <c r="F2936" s="95">
        <v>8.9033446870288699</v>
      </c>
    </row>
    <row r="2937" spans="1:6">
      <c r="A2937" s="96">
        <v>43626</v>
      </c>
      <c r="B2937" s="95">
        <v>3510.43</v>
      </c>
      <c r="C2937" s="95">
        <v>-5.6969831625730549E-3</v>
      </c>
      <c r="D2937" s="95">
        <v>0.2779444111177698</v>
      </c>
      <c r="E2937" s="95">
        <v>3.9465229557467119</v>
      </c>
      <c r="F2937" s="95">
        <v>8.9725242829958418</v>
      </c>
    </row>
    <row r="2938" spans="1:6">
      <c r="A2938" s="96">
        <v>43627</v>
      </c>
      <c r="B2938" s="95">
        <v>3518.93</v>
      </c>
      <c r="C2938" s="95">
        <v>0.24213557883221437</v>
      </c>
      <c r="D2938" s="95">
        <v>0.52075299225868843</v>
      </c>
      <c r="E2938" s="95">
        <v>4.1982144707815694</v>
      </c>
      <c r="F2938" s="95">
        <v>9.0829902787421766</v>
      </c>
    </row>
    <row r="2939" spans="1:6">
      <c r="A2939" s="96">
        <v>43628</v>
      </c>
      <c r="B2939" s="95">
        <v>3516.54</v>
      </c>
      <c r="C2939" s="95">
        <v>-6.7918372914488323E-2</v>
      </c>
      <c r="D2939" s="95">
        <v>0.45248093238494658</v>
      </c>
      <c r="E2939" s="95">
        <v>4.1274447389070712</v>
      </c>
      <c r="F2939" s="95">
        <v>8.8540199535057873</v>
      </c>
    </row>
    <row r="2940" spans="1:6">
      <c r="A2940" s="96">
        <v>43629</v>
      </c>
      <c r="B2940" s="95">
        <v>3525.65</v>
      </c>
      <c r="C2940" s="95">
        <v>0.25906146382523865</v>
      </c>
      <c r="D2940" s="95">
        <v>0.71271459993715869</v>
      </c>
      <c r="E2940" s="95">
        <v>4.3971988214914992</v>
      </c>
      <c r="F2940" s="95">
        <v>9.1566302362302352</v>
      </c>
    </row>
    <row r="2941" spans="1:6">
      <c r="A2941" s="96">
        <v>43630</v>
      </c>
      <c r="B2941" s="95">
        <v>3526.71</v>
      </c>
      <c r="C2941" s="95">
        <v>3.0065378015398103E-2</v>
      </c>
      <c r="D2941" s="95">
        <v>0.74299425829120747</v>
      </c>
      <c r="E2941" s="95">
        <v>4.4285862339546567</v>
      </c>
      <c r="F2941" s="95">
        <v>9.4969309153230661</v>
      </c>
    </row>
    <row r="2942" spans="1:6">
      <c r="A2942" s="96">
        <v>43633</v>
      </c>
      <c r="B2942" s="95">
        <v>3523.26</v>
      </c>
      <c r="C2942" s="95">
        <v>-9.782488494942676E-2</v>
      </c>
      <c r="D2942" s="95">
        <v>0.64444254006341684</v>
      </c>
      <c r="E2942" s="95">
        <v>4.3264290896169788</v>
      </c>
      <c r="F2942" s="95">
        <v>9.3704600484261427</v>
      </c>
    </row>
    <row r="2943" spans="1:6">
      <c r="A2943" s="96">
        <v>43634</v>
      </c>
      <c r="B2943" s="95">
        <v>3529.37</v>
      </c>
      <c r="C2943" s="95">
        <v>0.17341893587188295</v>
      </c>
      <c r="D2943" s="95">
        <v>0.81897906133059362</v>
      </c>
      <c r="E2943" s="95">
        <v>4.5073508727773381</v>
      </c>
      <c r="F2943" s="95">
        <v>9.5230706689547482</v>
      </c>
    </row>
    <row r="2944" spans="1:6">
      <c r="A2944" s="96">
        <v>43635</v>
      </c>
      <c r="B2944" s="95">
        <v>3535.22</v>
      </c>
      <c r="C2944" s="95">
        <v>0.16575196139820836</v>
      </c>
      <c r="D2944" s="95">
        <v>0.98608849658639031</v>
      </c>
      <c r="E2944" s="95">
        <v>4.6805738566542798</v>
      </c>
      <c r="F2944" s="95">
        <v>9.4099041523658435</v>
      </c>
    </row>
    <row r="2945" spans="1:6">
      <c r="A2945" s="96">
        <v>43637</v>
      </c>
      <c r="B2945" s="95">
        <v>3550.18</v>
      </c>
      <c r="C2945" s="95">
        <v>0.42317026945988268</v>
      </c>
      <c r="D2945" s="95">
        <v>1.4134315993943991</v>
      </c>
      <c r="E2945" s="95">
        <v>5.1235509231156273</v>
      </c>
      <c r="F2945" s="95">
        <v>9.8164765855303315</v>
      </c>
    </row>
    <row r="2946" spans="1:6">
      <c r="A2946" s="96">
        <v>43640</v>
      </c>
      <c r="B2946" s="95">
        <v>3551.32</v>
      </c>
      <c r="C2946" s="95">
        <v>3.2111047890537314E-2</v>
      </c>
      <c r="D2946" s="95">
        <v>1.445996514982717</v>
      </c>
      <c r="E2946" s="95">
        <v>5.1573071968967987</v>
      </c>
      <c r="F2946" s="95">
        <v>9.766176766037681</v>
      </c>
    </row>
    <row r="2947" spans="1:6">
      <c r="A2947" s="96">
        <v>43641</v>
      </c>
      <c r="B2947" s="95">
        <v>3538.83</v>
      </c>
      <c r="C2947" s="95">
        <v>-0.35170021287860287</v>
      </c>
      <c r="D2947" s="95">
        <v>1.0892107292827191</v>
      </c>
      <c r="E2947" s="95">
        <v>4.7874687236278968</v>
      </c>
      <c r="F2947" s="95">
        <v>9.3615377483853059</v>
      </c>
    </row>
    <row r="2948" spans="1:6">
      <c r="A2948" s="96">
        <v>43642</v>
      </c>
      <c r="B2948" s="95">
        <v>3539.32</v>
      </c>
      <c r="C2948" s="95">
        <v>1.3846384256943622E-2</v>
      </c>
      <c r="D2948" s="95">
        <v>1.1032079298426201</v>
      </c>
      <c r="E2948" s="95">
        <v>4.8019779992005018</v>
      </c>
      <c r="F2948" s="95">
        <v>9.208946980286159</v>
      </c>
    </row>
    <row r="2949" spans="1:6">
      <c r="A2949" s="96">
        <v>43643</v>
      </c>
      <c r="B2949" s="95">
        <v>3543.3</v>
      </c>
      <c r="C2949" s="95">
        <v>0.11245097928416214</v>
      </c>
      <c r="D2949" s="95">
        <v>1.2168994772474129</v>
      </c>
      <c r="E2949" s="95">
        <v>4.9198288497697806</v>
      </c>
      <c r="F2949" s="95">
        <v>9.3435621443472172</v>
      </c>
    </row>
    <row r="2950" spans="1:6">
      <c r="A2950" s="96">
        <v>43644</v>
      </c>
      <c r="B2950" s="95">
        <v>3553.65</v>
      </c>
      <c r="C2950" s="95">
        <v>0.29210058420117146</v>
      </c>
      <c r="D2950" s="95">
        <v>1.5125546319307626</v>
      </c>
      <c r="E2950" s="95">
        <v>5.2263002827828142</v>
      </c>
      <c r="F2950" s="95">
        <v>9.3804345484149962</v>
      </c>
    </row>
    <row r="2951" spans="1:6">
      <c r="A2951" s="96">
        <v>43647</v>
      </c>
      <c r="B2951" s="95">
        <v>3553.04</v>
      </c>
      <c r="C2951" s="95">
        <v>-1.7165449608147476E-2</v>
      </c>
      <c r="D2951" s="95">
        <v>-1.7165449608147476E-2</v>
      </c>
      <c r="E2951" s="95">
        <v>5.208237715233266</v>
      </c>
      <c r="F2951" s="95">
        <v>9.1976384317268955</v>
      </c>
    </row>
    <row r="2952" spans="1:6">
      <c r="A2952" s="96">
        <v>43648</v>
      </c>
      <c r="B2952" s="95">
        <v>3548.42</v>
      </c>
      <c r="C2952" s="95">
        <v>-0.13002949586832235</v>
      </c>
      <c r="D2952" s="95">
        <v>-0.14717262532888409</v>
      </c>
      <c r="E2952" s="95">
        <v>5.0714359741201864</v>
      </c>
      <c r="F2952" s="95">
        <v>8.8943377350326323</v>
      </c>
    </row>
    <row r="2953" spans="1:6">
      <c r="A2953" s="96">
        <v>43649</v>
      </c>
      <c r="B2953" s="95">
        <v>3558.97</v>
      </c>
      <c r="C2953" s="95">
        <v>0.29731542489332963</v>
      </c>
      <c r="D2953" s="95">
        <v>0.14970523264812297</v>
      </c>
      <c r="E2953" s="95">
        <v>5.383829560428155</v>
      </c>
      <c r="F2953" s="95">
        <v>9.1367118263610649</v>
      </c>
    </row>
    <row r="2954" spans="1:6">
      <c r="A2954" s="96">
        <v>43650</v>
      </c>
      <c r="B2954" s="95">
        <v>3571.32</v>
      </c>
      <c r="C2954" s="95">
        <v>0.34701051146821538</v>
      </c>
      <c r="D2954" s="95">
        <v>0.49723523700984096</v>
      </c>
      <c r="E2954" s="95">
        <v>5.7495225263906047</v>
      </c>
      <c r="F2954" s="95">
        <v>9.3062688613700715</v>
      </c>
    </row>
    <row r="2955" spans="1:6">
      <c r="A2955" s="96">
        <v>43651</v>
      </c>
      <c r="B2955" s="95">
        <v>3576.12</v>
      </c>
      <c r="C2955" s="95">
        <v>0.13440408588420993</v>
      </c>
      <c r="D2955" s="95">
        <v>0.63230762736903312</v>
      </c>
      <c r="E2955" s="95">
        <v>5.8916542054691101</v>
      </c>
      <c r="F2955" s="95">
        <v>9.4508360037094405</v>
      </c>
    </row>
    <row r="2956" spans="1:6">
      <c r="A2956" s="96">
        <v>43654</v>
      </c>
      <c r="B2956" s="95">
        <v>3585.51</v>
      </c>
      <c r="C2956" s="95">
        <v>0.26257508137310648</v>
      </c>
      <c r="D2956" s="95">
        <v>0.89654299100925261</v>
      </c>
      <c r="E2956" s="95">
        <v>6.1696993026664426</v>
      </c>
      <c r="F2956" s="95">
        <v>9.7708152193879414</v>
      </c>
    </row>
    <row r="2957" spans="1:6">
      <c r="A2957" s="96">
        <v>43655</v>
      </c>
      <c r="B2957" s="95">
        <v>3586.05</v>
      </c>
      <c r="C2957" s="95">
        <v>1.5060618991435959E-2</v>
      </c>
      <c r="D2957" s="95">
        <v>0.91173863492466367</v>
      </c>
      <c r="E2957" s="95">
        <v>6.185689116562787</v>
      </c>
      <c r="F2957" s="95">
        <v>9.7265442128163571</v>
      </c>
    </row>
    <row r="2958" spans="1:6">
      <c r="A2958" s="96">
        <v>43656</v>
      </c>
      <c r="B2958" s="95">
        <v>3595.15</v>
      </c>
      <c r="C2958" s="95">
        <v>0.25376110204822222</v>
      </c>
      <c r="D2958" s="95">
        <v>1.1678133749806641</v>
      </c>
      <c r="E2958" s="95">
        <v>6.4551470914824716</v>
      </c>
      <c r="F2958" s="95">
        <v>10.110442751084214</v>
      </c>
    </row>
    <row r="2959" spans="1:6">
      <c r="A2959" s="96">
        <v>43657</v>
      </c>
      <c r="B2959" s="95">
        <v>3593.46</v>
      </c>
      <c r="C2959" s="95">
        <v>-4.7007774362683996E-2</v>
      </c>
      <c r="D2959" s="95">
        <v>1.1202566375416723</v>
      </c>
      <c r="E2959" s="95">
        <v>6.4051048961402346</v>
      </c>
      <c r="F2959" s="95">
        <v>10.019257794201852</v>
      </c>
    </row>
    <row r="2960" spans="1:6">
      <c r="A2960" s="96">
        <v>43658</v>
      </c>
      <c r="B2960" s="95">
        <v>3589.89</v>
      </c>
      <c r="C2960" s="95">
        <v>-9.9347147317629947E-2</v>
      </c>
      <c r="D2960" s="95">
        <v>1.0197965472120263</v>
      </c>
      <c r="E2960" s="95">
        <v>6.2993944598255913</v>
      </c>
      <c r="F2960" s="95">
        <v>9.7869334254878648</v>
      </c>
    </row>
    <row r="2961" spans="1:6">
      <c r="A2961" s="96">
        <v>43661</v>
      </c>
      <c r="B2961" s="95">
        <v>3588.83</v>
      </c>
      <c r="C2961" s="95">
        <v>-2.9527367133808102E-2</v>
      </c>
      <c r="D2961" s="95">
        <v>0.98996806100768442</v>
      </c>
      <c r="E2961" s="95">
        <v>6.2680070473624117</v>
      </c>
      <c r="F2961" s="95">
        <v>9.7155941706434934</v>
      </c>
    </row>
    <row r="2962" spans="1:6">
      <c r="A2962" s="96">
        <v>43662</v>
      </c>
      <c r="B2962" s="95">
        <v>3588.57</v>
      </c>
      <c r="C2962" s="95">
        <v>-7.2447009192400103E-3</v>
      </c>
      <c r="D2962" s="95">
        <v>0.98265163986324122</v>
      </c>
      <c r="E2962" s="95">
        <v>6.260308248078994</v>
      </c>
      <c r="F2962" s="95">
        <v>9.5800100157565016</v>
      </c>
    </row>
    <row r="2963" spans="1:6">
      <c r="A2963" s="96">
        <v>43663</v>
      </c>
      <c r="B2963" s="95">
        <v>3591.38</v>
      </c>
      <c r="C2963" s="95">
        <v>7.8304171299437009E-2</v>
      </c>
      <c r="D2963" s="95">
        <v>1.0617252683860157</v>
      </c>
      <c r="E2963" s="95">
        <v>6.3435145018728711</v>
      </c>
      <c r="F2963" s="95">
        <v>9.4742681911984761</v>
      </c>
    </row>
    <row r="2964" spans="1:6">
      <c r="A2964" s="96">
        <v>43664</v>
      </c>
      <c r="B2964" s="95">
        <v>3597.59</v>
      </c>
      <c r="C2964" s="95">
        <v>0.17291403304580122</v>
      </c>
      <c r="D2964" s="95">
        <v>1.236475173413254</v>
      </c>
      <c r="E2964" s="95">
        <v>6.5273973616807091</v>
      </c>
      <c r="F2964" s="95">
        <v>9.7629362948499008</v>
      </c>
    </row>
    <row r="2965" spans="1:6">
      <c r="A2965" s="96">
        <v>43665</v>
      </c>
      <c r="B2965" s="95">
        <v>3591.67</v>
      </c>
      <c r="C2965" s="95">
        <v>-0.16455460461031191</v>
      </c>
      <c r="D2965" s="95">
        <v>1.0698858919702348</v>
      </c>
      <c r="E2965" s="95">
        <v>6.3521016241505412</v>
      </c>
      <c r="F2965" s="95">
        <v>9.5111487835888973</v>
      </c>
    </row>
    <row r="2966" spans="1:6">
      <c r="A2966" s="96">
        <v>43668</v>
      </c>
      <c r="B2966" s="95">
        <v>3593.35</v>
      </c>
      <c r="C2966" s="95">
        <v>4.6774898584778235E-2</v>
      </c>
      <c r="D2966" s="95">
        <v>1.1171612285959531</v>
      </c>
      <c r="E2966" s="95">
        <v>6.4018477118280126</v>
      </c>
      <c r="F2966" s="95">
        <v>9.3546482610865631</v>
      </c>
    </row>
    <row r="2967" spans="1:6">
      <c r="A2967" s="96">
        <v>43669</v>
      </c>
      <c r="B2967" s="95">
        <v>3591.51</v>
      </c>
      <c r="C2967" s="95">
        <v>-5.1205699416967398E-2</v>
      </c>
      <c r="D2967" s="95">
        <v>1.0653834789582595</v>
      </c>
      <c r="E2967" s="95">
        <v>6.3473639015146022</v>
      </c>
      <c r="F2967" s="95">
        <v>9.2916678078127433</v>
      </c>
    </row>
    <row r="2968" spans="1:6">
      <c r="A2968" s="96">
        <v>43670</v>
      </c>
      <c r="B2968" s="95">
        <v>3594.15</v>
      </c>
      <c r="C2968" s="95">
        <v>7.3506686602575755E-2</v>
      </c>
      <c r="D2968" s="95">
        <v>1.1396732936558296</v>
      </c>
      <c r="E2968" s="95">
        <v>6.4255363250077746</v>
      </c>
      <c r="F2968" s="95">
        <v>9.2161319533495814</v>
      </c>
    </row>
    <row r="2969" spans="1:6">
      <c r="A2969" s="96">
        <v>43671</v>
      </c>
      <c r="B2969" s="95">
        <v>3584.45</v>
      </c>
      <c r="C2969" s="95">
        <v>-0.26988300432648771</v>
      </c>
      <c r="D2969" s="95">
        <v>0.86671450480491075</v>
      </c>
      <c r="E2969" s="95">
        <v>6.138311890203263</v>
      </c>
      <c r="F2969" s="95">
        <v>8.7832014178887086</v>
      </c>
    </row>
    <row r="2970" spans="1:6">
      <c r="A2970" s="96">
        <v>43672</v>
      </c>
      <c r="B2970" s="95">
        <v>3587.89</v>
      </c>
      <c r="C2970" s="95">
        <v>9.5970093040764759E-2</v>
      </c>
      <c r="D2970" s="95">
        <v>0.96351638456233513</v>
      </c>
      <c r="E2970" s="95">
        <v>6.2401729268761974</v>
      </c>
      <c r="F2970" s="95">
        <v>9.0772836856362069</v>
      </c>
    </row>
    <row r="2971" spans="1:6">
      <c r="A2971" s="96">
        <v>43675</v>
      </c>
      <c r="B2971" s="95">
        <v>3590.73</v>
      </c>
      <c r="C2971" s="95">
        <v>7.9155158045529639E-2</v>
      </c>
      <c r="D2971" s="95">
        <v>1.0434342155248855</v>
      </c>
      <c r="E2971" s="95">
        <v>6.324267503664327</v>
      </c>
      <c r="F2971" s="95">
        <v>9.1669428221366154</v>
      </c>
    </row>
    <row r="2972" spans="1:6">
      <c r="A2972" s="96">
        <v>43676</v>
      </c>
      <c r="B2972" s="95">
        <v>3590.33</v>
      </c>
      <c r="C2972" s="95">
        <v>-1.1139796086034881E-2</v>
      </c>
      <c r="D2972" s="95">
        <v>1.0321781829949472</v>
      </c>
      <c r="E2972" s="95">
        <v>6.3124231970744571</v>
      </c>
      <c r="F2972" s="95">
        <v>9.1000528737168906</v>
      </c>
    </row>
    <row r="2973" spans="1:6">
      <c r="A2973" s="96">
        <v>43677</v>
      </c>
      <c r="B2973" s="95">
        <v>3583.69</v>
      </c>
      <c r="C2973" s="95">
        <v>-0.18494121710260769</v>
      </c>
      <c r="D2973" s="95">
        <v>0.84532804299803921</v>
      </c>
      <c r="E2973" s="95">
        <v>6.115807707682519</v>
      </c>
      <c r="F2973" s="95">
        <v>8.9714624541985302</v>
      </c>
    </row>
    <row r="2974" spans="1:6">
      <c r="A2974" s="96">
        <v>43678</v>
      </c>
      <c r="B2974" s="95">
        <v>3598.05</v>
      </c>
      <c r="C2974" s="95">
        <v>0.40070430199041773</v>
      </c>
      <c r="D2974" s="95">
        <v>0.40070430199041773</v>
      </c>
      <c r="E2974" s="95">
        <v>6.5410183142590617</v>
      </c>
      <c r="F2974" s="95">
        <v>9.2393729905001276</v>
      </c>
    </row>
    <row r="2975" spans="1:6">
      <c r="A2975" s="96">
        <v>43679</v>
      </c>
      <c r="B2975" s="95">
        <v>3601.69</v>
      </c>
      <c r="C2975" s="95">
        <v>0.10116590931199543</v>
      </c>
      <c r="D2975" s="95">
        <v>0.50227558745314926</v>
      </c>
      <c r="E2975" s="95">
        <v>6.6488015042269311</v>
      </c>
      <c r="F2975" s="95">
        <v>9.3157012953902552</v>
      </c>
    </row>
    <row r="2976" spans="1:6">
      <c r="A2976" s="96">
        <v>43682</v>
      </c>
      <c r="B2976" s="95">
        <v>3588.68</v>
      </c>
      <c r="C2976" s="95">
        <v>-0.36121931648754879</v>
      </c>
      <c r="D2976" s="95">
        <v>0.13924195452172938</v>
      </c>
      <c r="E2976" s="95">
        <v>6.263565432391216</v>
      </c>
      <c r="F2976" s="95">
        <v>8.7854592192454284</v>
      </c>
    </row>
    <row r="2977" spans="1:6">
      <c r="A2977" s="96">
        <v>43683</v>
      </c>
      <c r="B2977" s="95">
        <v>3602.24</v>
      </c>
      <c r="C2977" s="95">
        <v>0.37785481012517774</v>
      </c>
      <c r="D2977" s="95">
        <v>0.51762289706978049</v>
      </c>
      <c r="E2977" s="95">
        <v>6.6650874257879966</v>
      </c>
      <c r="F2977" s="95">
        <v>9.1657347891835439</v>
      </c>
    </row>
    <row r="2978" spans="1:6">
      <c r="A2978" s="96">
        <v>43684</v>
      </c>
      <c r="B2978" s="95">
        <v>3606.34</v>
      </c>
      <c r="C2978" s="95">
        <v>0.1138180687572321</v>
      </c>
      <c r="D2978" s="95">
        <v>0.63203011421189004</v>
      </c>
      <c r="E2978" s="95">
        <v>6.7864915683342408</v>
      </c>
      <c r="F2978" s="95">
        <v>9.4412226157203136</v>
      </c>
    </row>
    <row r="2979" spans="1:6">
      <c r="A2979" s="96">
        <v>43685</v>
      </c>
      <c r="B2979" s="95">
        <v>3617.72</v>
      </c>
      <c r="C2979" s="95">
        <v>0.31555538301988317</v>
      </c>
      <c r="D2979" s="95">
        <v>0.94957990227948486</v>
      </c>
      <c r="E2979" s="95">
        <v>7.1234620908162016</v>
      </c>
      <c r="F2979" s="95">
        <v>9.8462397979012692</v>
      </c>
    </row>
    <row r="2980" spans="1:6">
      <c r="A2980" s="96">
        <v>43686</v>
      </c>
      <c r="B2980" s="95">
        <v>3624.53</v>
      </c>
      <c r="C2980" s="95">
        <v>0.1882401070287365</v>
      </c>
      <c r="D2980" s="95">
        <v>1.1396074995326133</v>
      </c>
      <c r="E2980" s="95">
        <v>7.3251114105088666</v>
      </c>
      <c r="F2980" s="95">
        <v>10.135948173177445</v>
      </c>
    </row>
    <row r="2981" spans="1:6">
      <c r="A2981" s="96">
        <v>43689</v>
      </c>
      <c r="B2981" s="95">
        <v>3610.34</v>
      </c>
      <c r="C2981" s="95">
        <v>-0.39149903573705291</v>
      </c>
      <c r="D2981" s="95">
        <v>0.74364691142370098</v>
      </c>
      <c r="E2981" s="95">
        <v>6.9049346342330065</v>
      </c>
      <c r="F2981" s="95">
        <v>10.121701997864886</v>
      </c>
    </row>
    <row r="2982" spans="1:6">
      <c r="A2982" s="96">
        <v>43690</v>
      </c>
      <c r="B2982" s="95">
        <v>3610.55</v>
      </c>
      <c r="C2982" s="95">
        <v>5.8166266889037033E-3</v>
      </c>
      <c r="D2982" s="95">
        <v>0.74950679327732139</v>
      </c>
      <c r="E2982" s="95">
        <v>6.9111528951926848</v>
      </c>
      <c r="F2982" s="95">
        <v>9.8887887900074301</v>
      </c>
    </row>
    <row r="2983" spans="1:6">
      <c r="A2983" s="96">
        <v>43691</v>
      </c>
      <c r="B2983" s="95">
        <v>3599.38</v>
      </c>
      <c r="C2983" s="95">
        <v>-0.30937114843998526</v>
      </c>
      <c r="D2983" s="95">
        <v>0.43781688706332478</v>
      </c>
      <c r="E2983" s="95">
        <v>6.5804006336704024</v>
      </c>
      <c r="F2983" s="95">
        <v>9.263166202724161</v>
      </c>
    </row>
    <row r="2984" spans="1:6">
      <c r="A2984" s="96">
        <v>43692</v>
      </c>
      <c r="B2984" s="95">
        <v>3592.43</v>
      </c>
      <c r="C2984" s="95">
        <v>-0.19308880973946119</v>
      </c>
      <c r="D2984" s="95">
        <v>0.24388270190780492</v>
      </c>
      <c r="E2984" s="95">
        <v>6.3746058066713074</v>
      </c>
      <c r="F2984" s="95">
        <v>9.2023588777092158</v>
      </c>
    </row>
    <row r="2985" spans="1:6">
      <c r="A2985" s="96">
        <v>43693</v>
      </c>
      <c r="B2985" s="95">
        <v>3596.68</v>
      </c>
      <c r="C2985" s="95">
        <v>0.11830432325752316</v>
      </c>
      <c r="D2985" s="95">
        <v>0.36247554894535128</v>
      </c>
      <c r="E2985" s="95">
        <v>6.5004515641887251</v>
      </c>
      <c r="F2985" s="95">
        <v>9.3814244875615849</v>
      </c>
    </row>
    <row r="2986" spans="1:6">
      <c r="A2986" s="96">
        <v>43696</v>
      </c>
      <c r="B2986" s="95">
        <v>3591.12</v>
      </c>
      <c r="C2986" s="95">
        <v>-0.154587008018503</v>
      </c>
      <c r="D2986" s="95">
        <v>0.20732820082094428</v>
      </c>
      <c r="E2986" s="95">
        <v>6.3358157025894535</v>
      </c>
      <c r="F2986" s="95">
        <v>9.2508761682242877</v>
      </c>
    </row>
    <row r="2987" spans="1:6">
      <c r="A2987" s="96">
        <v>43697</v>
      </c>
      <c r="B2987" s="95">
        <v>3591.86</v>
      </c>
      <c r="C2987" s="95">
        <v>2.0606384637678055E-2</v>
      </c>
      <c r="D2987" s="95">
        <v>0.2279773083051273</v>
      </c>
      <c r="E2987" s="95">
        <v>6.3577276697807328</v>
      </c>
      <c r="F2987" s="95">
        <v>9.2066098113436912</v>
      </c>
    </row>
    <row r="2988" spans="1:6">
      <c r="A2988" s="96">
        <v>43698</v>
      </c>
      <c r="B2988" s="95">
        <v>3604.7</v>
      </c>
      <c r="C2988" s="95">
        <v>0.35747495726448086</v>
      </c>
      <c r="D2988" s="95">
        <v>0.58626722735504178</v>
      </c>
      <c r="E2988" s="95">
        <v>6.7379299113157431</v>
      </c>
      <c r="F2988" s="95">
        <v>9.7936134699496904</v>
      </c>
    </row>
    <row r="2989" spans="1:6">
      <c r="A2989" s="96">
        <v>43699</v>
      </c>
      <c r="B2989" s="95">
        <v>3601.78</v>
      </c>
      <c r="C2989" s="95">
        <v>-8.1005354120999851E-2</v>
      </c>
      <c r="D2989" s="95">
        <v>0.50478696539042467</v>
      </c>
      <c r="E2989" s="95">
        <v>6.6514664732096662</v>
      </c>
      <c r="F2989" s="95">
        <v>9.3898153744294</v>
      </c>
    </row>
    <row r="2990" spans="1:6">
      <c r="A2990" s="96">
        <v>43700</v>
      </c>
      <c r="B2990" s="95">
        <v>3592.65</v>
      </c>
      <c r="C2990" s="95">
        <v>-0.25348577647719139</v>
      </c>
      <c r="D2990" s="95">
        <v>0.25002162575447073</v>
      </c>
      <c r="E2990" s="95">
        <v>6.3811201752957292</v>
      </c>
      <c r="F2990" s="95">
        <v>9.1984243256880038</v>
      </c>
    </row>
    <row r="2991" spans="1:6">
      <c r="A2991" s="96">
        <v>43703</v>
      </c>
      <c r="B2991" s="95">
        <v>3577.37</v>
      </c>
      <c r="C2991" s="95">
        <v>-0.4253127913935506</v>
      </c>
      <c r="D2991" s="95">
        <v>-0.17635453959466973</v>
      </c>
      <c r="E2991" s="95">
        <v>5.9286676635624591</v>
      </c>
      <c r="F2991" s="95">
        <v>8.7002892702610737</v>
      </c>
    </row>
    <row r="2992" spans="1:6">
      <c r="A2992" s="96">
        <v>43704</v>
      </c>
      <c r="B2992" s="95">
        <v>3582.55</v>
      </c>
      <c r="C2992" s="95">
        <v>0.14479911219695829</v>
      </c>
      <c r="D2992" s="95">
        <v>-3.1810787205366342E-2</v>
      </c>
      <c r="E2992" s="95">
        <v>6.0820514339013698</v>
      </c>
      <c r="F2992" s="95">
        <v>8.6734291486431747</v>
      </c>
    </row>
    <row r="2993" spans="1:6">
      <c r="A2993" s="96">
        <v>43705</v>
      </c>
      <c r="B2993" s="95">
        <v>3582.03</v>
      </c>
      <c r="C2993" s="95">
        <v>-1.4514800909970482E-2</v>
      </c>
      <c r="D2993" s="95">
        <v>-4.632097084289466E-2</v>
      </c>
      <c r="E2993" s="95">
        <v>6.0666538353345345</v>
      </c>
      <c r="F2993" s="95">
        <v>8.6049444852071879</v>
      </c>
    </row>
    <row r="2994" spans="1:6">
      <c r="A2994" s="96">
        <v>43706</v>
      </c>
      <c r="B2994" s="95">
        <v>3590.8</v>
      </c>
      <c r="C2994" s="95">
        <v>0.24483323701922632</v>
      </c>
      <c r="D2994" s="95">
        <v>0.19839885704400206</v>
      </c>
      <c r="E2994" s="95">
        <v>6.3263402573175531</v>
      </c>
      <c r="F2994" s="95">
        <v>8.7086832529048142</v>
      </c>
    </row>
    <row r="2995" spans="1:6">
      <c r="A2995" s="96">
        <v>43707</v>
      </c>
      <c r="B2995" s="95">
        <v>3602.48</v>
      </c>
      <c r="C2995" s="95">
        <v>0.32527570457836497</v>
      </c>
      <c r="D2995" s="95">
        <v>0.52431990490249269</v>
      </c>
      <c r="E2995" s="95">
        <v>6.6721940097419496</v>
      </c>
      <c r="F2995" s="95">
        <v>9.290585636968185</v>
      </c>
    </row>
    <row r="2996" spans="1:6">
      <c r="A2996" s="96">
        <v>43710</v>
      </c>
      <c r="B2996" s="95">
        <v>3603.44</v>
      </c>
      <c r="C2996" s="95">
        <v>2.6648308942722743E-2</v>
      </c>
      <c r="D2996" s="95">
        <v>2.6648308942722743E-2</v>
      </c>
      <c r="E2996" s="95">
        <v>6.7006203455576507</v>
      </c>
      <c r="F2996" s="95">
        <v>9.4960998866581825</v>
      </c>
    </row>
    <row r="2997" spans="1:6">
      <c r="A2997" s="96">
        <v>43711</v>
      </c>
      <c r="B2997" s="95">
        <v>3598.71</v>
      </c>
      <c r="C2997" s="95">
        <v>-0.13126345936105288</v>
      </c>
      <c r="D2997" s="95">
        <v>-0.1046501299105107</v>
      </c>
      <c r="E2997" s="95">
        <v>6.5605614201323492</v>
      </c>
      <c r="F2997" s="95">
        <v>9.2809770792085189</v>
      </c>
    </row>
    <row r="2998" spans="1:6">
      <c r="A2998" s="96">
        <v>43712</v>
      </c>
      <c r="B2998" s="95">
        <v>3602.27</v>
      </c>
      <c r="C2998" s="95">
        <v>9.892433677622936E-2</v>
      </c>
      <c r="D2998" s="95">
        <v>-5.8293175812185183E-3</v>
      </c>
      <c r="E2998" s="95">
        <v>6.6659757487822491</v>
      </c>
      <c r="F2998" s="95">
        <v>9.5077990338986673</v>
      </c>
    </row>
    <row r="2999" spans="1:6">
      <c r="A2999" s="96">
        <v>43713</v>
      </c>
      <c r="B2999" s="95">
        <v>3600.4</v>
      </c>
      <c r="C2999" s="95">
        <v>-5.1911711226526602E-2</v>
      </c>
      <c r="D2999" s="95">
        <v>-5.7738002709240011E-2</v>
      </c>
      <c r="E2999" s="95">
        <v>6.6106036154745862</v>
      </c>
      <c r="F2999" s="95">
        <v>9.4752461399059804</v>
      </c>
    </row>
    <row r="3000" spans="1:6">
      <c r="A3000" s="96">
        <v>43714</v>
      </c>
      <c r="B3000" s="95">
        <v>3598.84</v>
      </c>
      <c r="C3000" s="95">
        <v>-4.3328519053431602E-2</v>
      </c>
      <c r="D3000" s="95">
        <v>-0.10104150474117279</v>
      </c>
      <c r="E3000" s="95">
        <v>6.5644108197740803</v>
      </c>
      <c r="F3000" s="95">
        <v>9.3779252829546458</v>
      </c>
    </row>
    <row r="3001" spans="1:6">
      <c r="A3001" s="96">
        <v>43717</v>
      </c>
      <c r="B3001" s="95">
        <v>3591.95</v>
      </c>
      <c r="C3001" s="95">
        <v>-0.19145057851975844</v>
      </c>
      <c r="D3001" s="95">
        <v>-0.29229863871556017</v>
      </c>
      <c r="E3001" s="95">
        <v>6.3603926387634457</v>
      </c>
      <c r="F3001" s="95">
        <v>9.1685206122275265</v>
      </c>
    </row>
    <row r="3002" spans="1:6">
      <c r="A3002" s="96">
        <v>43718</v>
      </c>
      <c r="B3002" s="95">
        <v>3588.45</v>
      </c>
      <c r="C3002" s="95">
        <v>-9.7440109132918007E-2</v>
      </c>
      <c r="D3002" s="95">
        <v>-0.38945393173591691</v>
      </c>
      <c r="E3002" s="95">
        <v>6.2567549561020286</v>
      </c>
      <c r="F3002" s="95">
        <v>8.9614735282328883</v>
      </c>
    </row>
    <row r="3003" spans="1:6">
      <c r="A3003" s="96">
        <v>43719</v>
      </c>
      <c r="B3003" s="95">
        <v>3596.16</v>
      </c>
      <c r="C3003" s="95">
        <v>0.21485599632153907</v>
      </c>
      <c r="D3003" s="95">
        <v>-0.17543470053963395</v>
      </c>
      <c r="E3003" s="95">
        <v>6.4850539656218897</v>
      </c>
      <c r="F3003" s="95">
        <v>9.1697276949697972</v>
      </c>
    </row>
    <row r="3004" spans="1:6">
      <c r="A3004" s="96">
        <v>43720</v>
      </c>
      <c r="B3004" s="95">
        <v>3599.3</v>
      </c>
      <c r="C3004" s="95">
        <v>8.7315358604733717E-2</v>
      </c>
      <c r="D3004" s="95">
        <v>-8.8272523372778799E-2</v>
      </c>
      <c r="E3004" s="95">
        <v>6.5780317723524329</v>
      </c>
      <c r="F3004" s="95">
        <v>9.335415160480931</v>
      </c>
    </row>
    <row r="3005" spans="1:6">
      <c r="A3005" s="96">
        <v>43721</v>
      </c>
      <c r="B3005" s="95">
        <v>3590.4</v>
      </c>
      <c r="C3005" s="95">
        <v>-0.24727030255883298</v>
      </c>
      <c r="D3005" s="95">
        <v>-0.33532455419599261</v>
      </c>
      <c r="E3005" s="95">
        <v>6.3144959507276832</v>
      </c>
      <c r="F3005" s="95">
        <v>9.0816289328812694</v>
      </c>
    </row>
    <row r="3006" spans="1:6">
      <c r="A3006" s="96">
        <v>43724</v>
      </c>
      <c r="B3006" s="95">
        <v>3592.25</v>
      </c>
      <c r="C3006" s="95">
        <v>5.1526292335113411E-2</v>
      </c>
      <c r="D3006" s="95">
        <v>-0.28397104217094959</v>
      </c>
      <c r="E3006" s="95">
        <v>6.3692758687058593</v>
      </c>
      <c r="F3006" s="95">
        <v>9.0848081431365237</v>
      </c>
    </row>
    <row r="3007" spans="1:6">
      <c r="A3007" s="96">
        <v>43725</v>
      </c>
      <c r="B3007" s="95">
        <v>3598.49</v>
      </c>
      <c r="C3007" s="95">
        <v>0.17370728651957545</v>
      </c>
      <c r="D3007" s="95">
        <v>-0.11075703404321846</v>
      </c>
      <c r="E3007" s="95">
        <v>6.5540470515079274</v>
      </c>
      <c r="F3007" s="95">
        <v>9.0699401379101161</v>
      </c>
    </row>
    <row r="3008" spans="1:6">
      <c r="A3008" s="96">
        <v>43726</v>
      </c>
      <c r="B3008" s="95">
        <v>3602.45</v>
      </c>
      <c r="C3008" s="95">
        <v>0.11004615824972142</v>
      </c>
      <c r="D3008" s="95">
        <v>-8.3275965446771849E-4</v>
      </c>
      <c r="E3008" s="95">
        <v>6.6713056867476972</v>
      </c>
      <c r="F3008" s="95">
        <v>9.0557652778576525</v>
      </c>
    </row>
    <row r="3009" spans="1:6">
      <c r="A3009" s="96">
        <v>43727</v>
      </c>
      <c r="B3009" s="95">
        <v>3611.08</v>
      </c>
      <c r="C3009" s="95">
        <v>0.239559188885341</v>
      </c>
      <c r="D3009" s="95">
        <v>0.23872443427861434</v>
      </c>
      <c r="E3009" s="95">
        <v>6.9268466014242636</v>
      </c>
      <c r="F3009" s="95">
        <v>9.4226876598426657</v>
      </c>
    </row>
    <row r="3010" spans="1:6">
      <c r="A3010" s="96">
        <v>43728</v>
      </c>
      <c r="B3010" s="95">
        <v>3615.5</v>
      </c>
      <c r="C3010" s="95">
        <v>0.12240105453216188</v>
      </c>
      <c r="D3010" s="95">
        <v>0.36141769003574797</v>
      </c>
      <c r="E3010" s="95">
        <v>7.0577261892424081</v>
      </c>
      <c r="F3010" s="95">
        <v>9.6014575129518054</v>
      </c>
    </row>
    <row r="3011" spans="1:6">
      <c r="A3011" s="96">
        <v>43731</v>
      </c>
      <c r="B3011" s="95">
        <v>3613.9</v>
      </c>
      <c r="C3011" s="95">
        <v>-4.425390679020369E-2</v>
      </c>
      <c r="D3011" s="95">
        <v>0.31700384179786933</v>
      </c>
      <c r="E3011" s="95">
        <v>7.0103489628829063</v>
      </c>
      <c r="F3011" s="95">
        <v>9.4471162582223869</v>
      </c>
    </row>
    <row r="3012" spans="1:6">
      <c r="A3012" s="96">
        <v>43732</v>
      </c>
      <c r="B3012" s="95">
        <v>3609.54</v>
      </c>
      <c r="C3012" s="95">
        <v>-0.12064528625584936</v>
      </c>
      <c r="D3012" s="95">
        <v>0.19597610534964893</v>
      </c>
      <c r="E3012" s="95">
        <v>6.8812460210532445</v>
      </c>
      <c r="F3012" s="95">
        <v>9.2690753326168931</v>
      </c>
    </row>
    <row r="3013" spans="1:6">
      <c r="A3013" s="96">
        <v>43733</v>
      </c>
      <c r="B3013" s="95">
        <v>3611.04</v>
      </c>
      <c r="C3013" s="95">
        <v>4.1556541830822802E-2</v>
      </c>
      <c r="D3013" s="95">
        <v>0.23761408807265738</v>
      </c>
      <c r="E3013" s="95">
        <v>6.9256621707652899</v>
      </c>
      <c r="F3013" s="95">
        <v>9.19019929787639</v>
      </c>
    </row>
    <row r="3014" spans="1:6">
      <c r="A3014" s="96">
        <v>43734</v>
      </c>
      <c r="B3014" s="95">
        <v>3619.26</v>
      </c>
      <c r="C3014" s="95">
        <v>0.2276352518941982</v>
      </c>
      <c r="D3014" s="95">
        <v>0.46579023339476944</v>
      </c>
      <c r="E3014" s="95">
        <v>7.1690626711872429</v>
      </c>
      <c r="F3014" s="95">
        <v>9.5928489671335946</v>
      </c>
    </row>
    <row r="3015" spans="1:6">
      <c r="A3015" s="96">
        <v>43735</v>
      </c>
      <c r="B3015" s="95">
        <v>3618.54</v>
      </c>
      <c r="C3015" s="95">
        <v>-1.9893569403695022E-2</v>
      </c>
      <c r="D3015" s="95">
        <v>0.44580400168772183</v>
      </c>
      <c r="E3015" s="95">
        <v>7.1477429193254727</v>
      </c>
      <c r="F3015" s="95">
        <v>9.4692832919380585</v>
      </c>
    </row>
    <row r="3016" spans="1:6">
      <c r="A3016" s="96">
        <v>43738</v>
      </c>
      <c r="B3016" s="95">
        <v>3618.96</v>
      </c>
      <c r="C3016" s="95">
        <v>1.1606891177096124E-2</v>
      </c>
      <c r="D3016" s="95">
        <v>0.45746263685018107</v>
      </c>
      <c r="E3016" s="95">
        <v>7.1601794412448294</v>
      </c>
      <c r="F3016" s="95">
        <v>9.4568232066757574</v>
      </c>
    </row>
    <row r="3017" spans="1:6">
      <c r="A3017" s="96">
        <v>43739</v>
      </c>
      <c r="B3017" s="95">
        <v>3616.23</v>
      </c>
      <c r="C3017" s="95">
        <v>-7.5436036872467138E-2</v>
      </c>
      <c r="D3017" s="95">
        <v>-7.5436036872467138E-2</v>
      </c>
      <c r="E3017" s="95">
        <v>7.0793420487689218</v>
      </c>
      <c r="F3017" s="95">
        <v>9.6801099157737056</v>
      </c>
    </row>
    <row r="3018" spans="1:6">
      <c r="A3018" s="96">
        <v>43740</v>
      </c>
      <c r="B3018" s="95">
        <v>3603.03</v>
      </c>
      <c r="C3018" s="95">
        <v>-0.36502103018889454</v>
      </c>
      <c r="D3018" s="95">
        <v>-0.44018170966243497</v>
      </c>
      <c r="E3018" s="95">
        <v>6.6884799313030152</v>
      </c>
      <c r="F3018" s="95">
        <v>9.0772858963607881</v>
      </c>
    </row>
    <row r="3019" spans="1:6">
      <c r="A3019" s="96">
        <v>43741</v>
      </c>
      <c r="B3019" s="95">
        <v>3611.38</v>
      </c>
      <c r="C3019" s="95">
        <v>0.23174938870893502</v>
      </c>
      <c r="D3019" s="95">
        <v>-0.20945243937484648</v>
      </c>
      <c r="E3019" s="95">
        <v>6.9357298313666771</v>
      </c>
      <c r="F3019" s="95">
        <v>8.9300580336136406</v>
      </c>
    </row>
    <row r="3020" spans="1:6">
      <c r="A3020" s="96">
        <v>43742</v>
      </c>
      <c r="B3020" s="95">
        <v>3616.82</v>
      </c>
      <c r="C3020" s="95">
        <v>0.15063493733697975</v>
      </c>
      <c r="D3020" s="95">
        <v>-5.9133010588674484E-2</v>
      </c>
      <c r="E3020" s="95">
        <v>7.0968124009890055</v>
      </c>
      <c r="F3020" s="95">
        <v>8.9515191314773368</v>
      </c>
    </row>
    <row r="3021" spans="1:6">
      <c r="A3021" s="96">
        <v>43745</v>
      </c>
      <c r="B3021" s="95">
        <v>3603.91</v>
      </c>
      <c r="C3021" s="95">
        <v>-0.35694339226172156</v>
      </c>
      <c r="D3021" s="95">
        <v>-0.41586533147645044</v>
      </c>
      <c r="E3021" s="95">
        <v>6.7145374058007468</v>
      </c>
      <c r="F3021" s="95">
        <v>8.5708002325714396</v>
      </c>
    </row>
    <row r="3022" spans="1:6">
      <c r="A3022" s="96">
        <v>43746</v>
      </c>
      <c r="B3022" s="95">
        <v>3602.73</v>
      </c>
      <c r="C3022" s="95">
        <v>-3.2742216093073484E-2</v>
      </c>
      <c r="D3022" s="95">
        <v>-0.44847138404403575</v>
      </c>
      <c r="E3022" s="95">
        <v>6.6795967013606017</v>
      </c>
      <c r="F3022" s="95">
        <v>7.7564754441586281</v>
      </c>
    </row>
    <row r="3023" spans="1:6">
      <c r="A3023" s="96">
        <v>43747</v>
      </c>
      <c r="B3023" s="95">
        <v>3612.01</v>
      </c>
      <c r="C3023" s="95">
        <v>0.25758244442408706</v>
      </c>
      <c r="D3023" s="95">
        <v>-0.19204412317350705</v>
      </c>
      <c r="E3023" s="95">
        <v>6.9543846142457344</v>
      </c>
      <c r="F3023" s="95">
        <v>7.880447768326504</v>
      </c>
    </row>
    <row r="3024" spans="1:6">
      <c r="A3024" s="96">
        <v>43748</v>
      </c>
      <c r="B3024" s="95">
        <v>3613.11</v>
      </c>
      <c r="C3024" s="95">
        <v>3.0453957768661333E-2</v>
      </c>
      <c r="D3024" s="95">
        <v>-0.16164865044100418</v>
      </c>
      <c r="E3024" s="95">
        <v>6.9869564573679099</v>
      </c>
      <c r="F3024" s="95">
        <v>8.2336553583464358</v>
      </c>
    </row>
    <row r="3025" spans="1:6">
      <c r="A3025" s="96">
        <v>43749</v>
      </c>
      <c r="B3025" s="95">
        <v>3627.63</v>
      </c>
      <c r="C3025" s="95">
        <v>0.40186985726977653</v>
      </c>
      <c r="D3025" s="95">
        <v>0.23957158962795155</v>
      </c>
      <c r="E3025" s="95">
        <v>7.4169047865803917</v>
      </c>
      <c r="F3025" s="95">
        <v>8.867221261884195</v>
      </c>
    </row>
    <row r="3026" spans="1:6">
      <c r="A3026" s="96">
        <v>43752</v>
      </c>
      <c r="B3026" s="95">
        <v>3633.03</v>
      </c>
      <c r="C3026" s="95">
        <v>0.1488575185451646</v>
      </c>
      <c r="D3026" s="95">
        <v>0.38878572849658788</v>
      </c>
      <c r="E3026" s="95">
        <v>7.5768029255437241</v>
      </c>
      <c r="F3026" s="95">
        <v>9.0292783059637181</v>
      </c>
    </row>
    <row r="3027" spans="1:6">
      <c r="A3027" s="96">
        <v>43753</v>
      </c>
      <c r="B3027" s="95">
        <v>3629.38</v>
      </c>
      <c r="C3027" s="95">
        <v>-0.10046710321687247</v>
      </c>
      <c r="D3027" s="95">
        <v>0.28792802352057834</v>
      </c>
      <c r="E3027" s="95">
        <v>7.4687236279111113</v>
      </c>
      <c r="F3027" s="95">
        <v>8.878569157201909</v>
      </c>
    </row>
    <row r="3028" spans="1:6">
      <c r="A3028" s="96">
        <v>43754</v>
      </c>
      <c r="B3028" s="95">
        <v>3640.11</v>
      </c>
      <c r="C3028" s="95">
        <v>0.29564278196276828</v>
      </c>
      <c r="D3028" s="95">
        <v>0.58442204390212193</v>
      </c>
      <c r="E3028" s="95">
        <v>7.786447152184528</v>
      </c>
      <c r="F3028" s="95">
        <v>8.7083508784504104</v>
      </c>
    </row>
    <row r="3029" spans="1:6">
      <c r="A3029" s="96">
        <v>43755</v>
      </c>
      <c r="B3029" s="95">
        <v>3640.99</v>
      </c>
      <c r="C3029" s="95">
        <v>2.4175093609790643E-2</v>
      </c>
      <c r="D3029" s="95">
        <v>0.60873842208810647</v>
      </c>
      <c r="E3029" s="95">
        <v>7.8125046266822595</v>
      </c>
      <c r="F3029" s="95">
        <v>8.6392456996225562</v>
      </c>
    </row>
    <row r="3030" spans="1:6">
      <c r="A3030" s="96">
        <v>43756</v>
      </c>
      <c r="B3030" s="95">
        <v>3643.51</v>
      </c>
      <c r="C3030" s="95">
        <v>6.9211945102853889E-2</v>
      </c>
      <c r="D3030" s="95">
        <v>0.67837168689348637</v>
      </c>
      <c r="E3030" s="95">
        <v>7.8871237581984888</v>
      </c>
      <c r="F3030" s="95">
        <v>9.036524965958904</v>
      </c>
    </row>
    <row r="3031" spans="1:6">
      <c r="A3031" s="96">
        <v>43759</v>
      </c>
      <c r="B3031" s="95">
        <v>3651.6</v>
      </c>
      <c r="C3031" s="95">
        <v>0.22203863856555817</v>
      </c>
      <c r="D3031" s="95">
        <v>0.90191657271700976</v>
      </c>
      <c r="E3031" s="95">
        <v>8.1266748589787099</v>
      </c>
      <c r="F3031" s="95">
        <v>9.2335167054051315</v>
      </c>
    </row>
    <row r="3032" spans="1:6">
      <c r="A3032" s="96">
        <v>43760</v>
      </c>
      <c r="B3032" s="95">
        <v>3652.29</v>
      </c>
      <c r="C3032" s="95">
        <v>1.8895826487019818E-2</v>
      </c>
      <c r="D3032" s="95">
        <v>0.92098282379466934</v>
      </c>
      <c r="E3032" s="95">
        <v>8.1471062878462508</v>
      </c>
      <c r="F3032" s="95">
        <v>8.8416378591012155</v>
      </c>
    </row>
    <row r="3033" spans="1:6">
      <c r="A3033" s="96">
        <v>43761</v>
      </c>
      <c r="B3033" s="95">
        <v>3656.21</v>
      </c>
      <c r="C3033" s="95">
        <v>0.10732992177511225</v>
      </c>
      <c r="D3033" s="95">
        <v>1.0293012357141196</v>
      </c>
      <c r="E3033" s="95">
        <v>8.2631804924270469</v>
      </c>
      <c r="F3033" s="95">
        <v>9.0283141242601062</v>
      </c>
    </row>
    <row r="3034" spans="1:6">
      <c r="A3034" s="96">
        <v>43762</v>
      </c>
      <c r="B3034" s="95">
        <v>3651.83</v>
      </c>
      <c r="C3034" s="95">
        <v>-0.11979618238558976</v>
      </c>
      <c r="D3034" s="95">
        <v>0.90827198974290368</v>
      </c>
      <c r="E3034" s="95">
        <v>8.1334853352678991</v>
      </c>
      <c r="F3034" s="95">
        <v>9.3424476242660592</v>
      </c>
    </row>
    <row r="3035" spans="1:6">
      <c r="A3035" s="96">
        <v>43763</v>
      </c>
      <c r="B3035" s="95">
        <v>3659.19</v>
      </c>
      <c r="C3035" s="95">
        <v>0.20154278813635518</v>
      </c>
      <c r="D3035" s="95">
        <v>1.1116453345712651</v>
      </c>
      <c r="E3035" s="95">
        <v>8.3514205765216296</v>
      </c>
      <c r="F3035" s="95">
        <v>9.2641253650408864</v>
      </c>
    </row>
    <row r="3036" spans="1:6">
      <c r="A3036" s="96">
        <v>43766</v>
      </c>
      <c r="B3036" s="95">
        <v>3663.71</v>
      </c>
      <c r="C3036" s="95">
        <v>0.12352460517217612</v>
      </c>
      <c r="D3036" s="95">
        <v>1.2365430952538947</v>
      </c>
      <c r="E3036" s="95">
        <v>8.4852612409872297</v>
      </c>
      <c r="F3036" s="95">
        <v>8.9494938681321301</v>
      </c>
    </row>
    <row r="3037" spans="1:6">
      <c r="A3037" s="96">
        <v>43767</v>
      </c>
      <c r="B3037" s="95">
        <v>3663.96</v>
      </c>
      <c r="C3037" s="95">
        <v>6.823684188983492E-3</v>
      </c>
      <c r="D3037" s="95">
        <v>1.2434511572385398</v>
      </c>
      <c r="E3037" s="95">
        <v>8.4926639326059039</v>
      </c>
      <c r="F3037" s="95">
        <v>9.4719355590479726</v>
      </c>
    </row>
    <row r="3038" spans="1:6">
      <c r="A3038" s="96">
        <v>43768</v>
      </c>
      <c r="B3038" s="95">
        <v>3675.68</v>
      </c>
      <c r="C3038" s="95">
        <v>0.3198724876908976</v>
      </c>
      <c r="D3038" s="95">
        <v>1.5673011030793216</v>
      </c>
      <c r="E3038" s="95">
        <v>8.8397021156892528</v>
      </c>
      <c r="F3038" s="95">
        <v>9.1817487828858457</v>
      </c>
    </row>
    <row r="3039" spans="1:6">
      <c r="A3039" s="96">
        <v>43769</v>
      </c>
      <c r="B3039" s="95">
        <v>3667.34</v>
      </c>
      <c r="C3039" s="95">
        <v>-0.226896791886122</v>
      </c>
      <c r="D3039" s="95">
        <v>1.3368481552711309</v>
      </c>
      <c r="E3039" s="95">
        <v>8.5927483232903548</v>
      </c>
      <c r="F3039" s="95">
        <v>8.7447330263341385</v>
      </c>
    </row>
    <row r="3040" spans="1:6">
      <c r="A3040" s="96">
        <v>43770</v>
      </c>
      <c r="B3040" s="95">
        <v>3674.35</v>
      </c>
      <c r="C3040" s="95">
        <v>0.19114671669384631</v>
      </c>
      <c r="D3040" s="95">
        <v>0.19114671669384631</v>
      </c>
      <c r="E3040" s="95">
        <v>8.8003197962779112</v>
      </c>
      <c r="F3040" s="95">
        <v>8.8838248542032048</v>
      </c>
    </row>
    <row r="3041" spans="1:6">
      <c r="A3041" s="96">
        <v>43773</v>
      </c>
      <c r="B3041" s="95">
        <v>3673.68</v>
      </c>
      <c r="C3041" s="95">
        <v>-1.8234517669790673E-2</v>
      </c>
      <c r="D3041" s="95">
        <v>0.17287734434221491</v>
      </c>
      <c r="E3041" s="95">
        <v>8.7804805827398802</v>
      </c>
      <c r="F3041" s="95">
        <v>8.8639704139206188</v>
      </c>
    </row>
    <row r="3042" spans="1:6">
      <c r="A3042" s="96">
        <v>43774</v>
      </c>
      <c r="B3042" s="95">
        <v>3667.65</v>
      </c>
      <c r="C3042" s="95">
        <v>-0.16414058927287645</v>
      </c>
      <c r="D3042" s="95">
        <v>8.4529931776211598E-3</v>
      </c>
      <c r="E3042" s="95">
        <v>8.6019276608975126</v>
      </c>
      <c r="F3042" s="95">
        <v>8.4721651252961152</v>
      </c>
    </row>
    <row r="3043" spans="1:6">
      <c r="A3043" s="96">
        <v>43775</v>
      </c>
      <c r="B3043" s="95">
        <v>3667.55</v>
      </c>
      <c r="C3043" s="95">
        <v>-2.7265415184052344E-3</v>
      </c>
      <c r="D3043" s="95">
        <v>5.7262211848430056E-3</v>
      </c>
      <c r="E3043" s="95">
        <v>8.598966584250034</v>
      </c>
      <c r="F3043" s="95">
        <v>8.7425764004400044</v>
      </c>
    </row>
    <row r="3044" spans="1:6">
      <c r="A3044" s="96">
        <v>43776</v>
      </c>
      <c r="B3044" s="95">
        <v>3672.79</v>
      </c>
      <c r="C3044" s="95">
        <v>0.14287467110196683</v>
      </c>
      <c r="D3044" s="95">
        <v>0.14860907360647602</v>
      </c>
      <c r="E3044" s="95">
        <v>8.7541270005774052</v>
      </c>
      <c r="F3044" s="95">
        <v>9.1831456532337707</v>
      </c>
    </row>
    <row r="3045" spans="1:6">
      <c r="A3045" s="96">
        <v>43777</v>
      </c>
      <c r="B3045" s="95">
        <v>3660.78</v>
      </c>
      <c r="C3045" s="95">
        <v>-0.32699936560488529</v>
      </c>
      <c r="D3045" s="95">
        <v>-0.17887624272633351</v>
      </c>
      <c r="E3045" s="95">
        <v>8.3985016952163871</v>
      </c>
      <c r="F3045" s="95">
        <v>9.1890118412026212</v>
      </c>
    </row>
    <row r="3046" spans="1:6">
      <c r="A3046" s="96">
        <v>43780</v>
      </c>
      <c r="B3046" s="95">
        <v>3665.99</v>
      </c>
      <c r="C3046" s="95">
        <v>0.14231939641278224</v>
      </c>
      <c r="D3046" s="95">
        <v>-3.6811421902538388E-2</v>
      </c>
      <c r="E3046" s="95">
        <v>8.552773788549505</v>
      </c>
      <c r="F3046" s="95">
        <v>9.2691228938214678</v>
      </c>
    </row>
    <row r="3047" spans="1:6">
      <c r="A3047" s="96">
        <v>43781</v>
      </c>
      <c r="B3047" s="95">
        <v>3652.71</v>
      </c>
      <c r="C3047" s="95">
        <v>-0.36224866952718759</v>
      </c>
      <c r="D3047" s="95">
        <v>-0.39892674254364824</v>
      </c>
      <c r="E3047" s="95">
        <v>8.1595428097656288</v>
      </c>
      <c r="F3047" s="95">
        <v>8.8862788818968586</v>
      </c>
    </row>
    <row r="3048" spans="1:6">
      <c r="A3048" s="96">
        <v>43782</v>
      </c>
      <c r="B3048" s="95">
        <v>3644.75</v>
      </c>
      <c r="C3048" s="95">
        <v>-0.21792039335178925</v>
      </c>
      <c r="D3048" s="95">
        <v>-0.61597779316889811</v>
      </c>
      <c r="E3048" s="95">
        <v>7.9238411086270943</v>
      </c>
      <c r="F3048" s="95">
        <v>8.873581484546067</v>
      </c>
    </row>
    <row r="3049" spans="1:6">
      <c r="A3049" s="96">
        <v>43783</v>
      </c>
      <c r="B3049" s="95">
        <v>3652.05</v>
      </c>
      <c r="C3049" s="95">
        <v>0.2002880856025735</v>
      </c>
      <c r="D3049" s="95">
        <v>-0.41692343769598184</v>
      </c>
      <c r="E3049" s="95">
        <v>8.1399997038923431</v>
      </c>
      <c r="F3049" s="95">
        <v>8.7997926516458325</v>
      </c>
    </row>
    <row r="3050" spans="1:6">
      <c r="A3050" s="96">
        <v>43787</v>
      </c>
      <c r="B3050" s="95">
        <v>3648.86</v>
      </c>
      <c r="C3050" s="95">
        <v>-8.7348201694936733E-2</v>
      </c>
      <c r="D3050" s="95">
        <v>-0.50390746426565158</v>
      </c>
      <c r="E3050" s="95">
        <v>8.0455413588380829</v>
      </c>
      <c r="F3050" s="95">
        <v>8.1864947001704778</v>
      </c>
    </row>
    <row r="3051" spans="1:6">
      <c r="A3051" s="96">
        <v>43788</v>
      </c>
      <c r="B3051" s="95">
        <v>3645.43</v>
      </c>
      <c r="C3051" s="95">
        <v>-9.4001962256717864E-2</v>
      </c>
      <c r="D3051" s="95">
        <v>-0.59743574361800222</v>
      </c>
      <c r="E3051" s="95">
        <v>7.9439764298298687</v>
      </c>
      <c r="F3051" s="95">
        <v>8.1752439961660919</v>
      </c>
    </row>
    <row r="3052" spans="1:6">
      <c r="A3052" s="96">
        <v>43789</v>
      </c>
      <c r="B3052" s="95">
        <v>3644.63</v>
      </c>
      <c r="C3052" s="95">
        <v>-2.1945284918367669E-2</v>
      </c>
      <c r="D3052" s="95">
        <v>-0.61924991956022746</v>
      </c>
      <c r="E3052" s="95">
        <v>7.9202878166501289</v>
      </c>
      <c r="F3052" s="95">
        <v>8.110761746559092</v>
      </c>
    </row>
    <row r="3053" spans="1:6">
      <c r="A3053" s="96">
        <v>43790</v>
      </c>
      <c r="B3053" s="95">
        <v>3651.61</v>
      </c>
      <c r="C3053" s="95">
        <v>0.19151463934610202</v>
      </c>
      <c r="D3053" s="95">
        <v>-0.42892123446421904</v>
      </c>
      <c r="E3053" s="95">
        <v>8.1269709666434764</v>
      </c>
      <c r="F3053" s="95">
        <v>8.4861124727790394</v>
      </c>
    </row>
    <row r="3054" spans="1:6">
      <c r="A3054" s="96">
        <v>43791</v>
      </c>
      <c r="B3054" s="95">
        <v>3660.67</v>
      </c>
      <c r="C3054" s="95">
        <v>0.24810973789644031</v>
      </c>
      <c r="D3054" s="95">
        <v>-0.18187569191839836</v>
      </c>
      <c r="E3054" s="95">
        <v>8.3952445109041651</v>
      </c>
      <c r="F3054" s="95">
        <v>8.6132976498129352</v>
      </c>
    </row>
    <row r="3055" spans="1:6">
      <c r="A3055" s="96">
        <v>43794</v>
      </c>
      <c r="B3055" s="95">
        <v>3660.18</v>
      </c>
      <c r="C3055" s="95">
        <v>-1.3385527785902962E-2</v>
      </c>
      <c r="D3055" s="95">
        <v>-0.19523687468302464</v>
      </c>
      <c r="E3055" s="95">
        <v>8.3807352353315601</v>
      </c>
      <c r="F3055" s="95">
        <v>8.7989013634863777</v>
      </c>
    </row>
    <row r="3056" spans="1:6">
      <c r="A3056" s="96">
        <v>43795</v>
      </c>
      <c r="B3056" s="95">
        <v>3649.27</v>
      </c>
      <c r="C3056" s="95">
        <v>-0.29807277237731133</v>
      </c>
      <c r="D3056" s="95">
        <v>-0.49272769909526337</v>
      </c>
      <c r="E3056" s="95">
        <v>8.0576817730926962</v>
      </c>
      <c r="F3056" s="95">
        <v>8.8431093003418013</v>
      </c>
    </row>
    <row r="3057" spans="1:6">
      <c r="A3057" s="96">
        <v>43796</v>
      </c>
      <c r="B3057" s="95">
        <v>3651.84</v>
      </c>
      <c r="C3057" s="95">
        <v>7.0425043912902829E-2</v>
      </c>
      <c r="D3057" s="95">
        <v>-0.42264965888082484</v>
      </c>
      <c r="E3057" s="95">
        <v>8.1337814429326407</v>
      </c>
      <c r="F3057" s="95">
        <v>8.4381783250734301</v>
      </c>
    </row>
    <row r="3058" spans="1:6">
      <c r="A3058" s="96">
        <v>43797</v>
      </c>
      <c r="B3058" s="95">
        <v>3658.99</v>
      </c>
      <c r="C3058" s="95">
        <v>0.19579171048018651</v>
      </c>
      <c r="D3058" s="95">
        <v>-0.227685461397098</v>
      </c>
      <c r="E3058" s="95">
        <v>8.3454984232266725</v>
      </c>
      <c r="F3058" s="95">
        <v>8.4354023737905024</v>
      </c>
    </row>
    <row r="3059" spans="1:6">
      <c r="A3059" s="96">
        <v>43798</v>
      </c>
      <c r="B3059" s="95">
        <v>3659.76</v>
      </c>
      <c r="C3059" s="95">
        <v>2.1044058606345395E-2</v>
      </c>
      <c r="D3059" s="95">
        <v>-0.20668931705268845</v>
      </c>
      <c r="E3059" s="95">
        <v>8.3682987134122033</v>
      </c>
      <c r="F3059" s="95">
        <v>8.4241618055288292</v>
      </c>
    </row>
    <row r="3060" spans="1:6">
      <c r="A3060" s="96">
        <v>43801</v>
      </c>
      <c r="B3060" s="95">
        <v>3661.46</v>
      </c>
      <c r="C3060" s="95">
        <v>4.6451133407643397E-2</v>
      </c>
      <c r="D3060" s="95">
        <v>4.6451133407643397E-2</v>
      </c>
      <c r="E3060" s="95">
        <v>8.4186370164191615</v>
      </c>
      <c r="F3060" s="95">
        <v>8.4565324928835395</v>
      </c>
    </row>
    <row r="3061" spans="1:6">
      <c r="A3061" s="96">
        <v>43802</v>
      </c>
      <c r="B3061" s="95">
        <v>3664.72</v>
      </c>
      <c r="C3061" s="95">
        <v>8.9035521349400959E-2</v>
      </c>
      <c r="D3061" s="95">
        <v>0.13552801276586202</v>
      </c>
      <c r="E3061" s="95">
        <v>8.5151681151266487</v>
      </c>
      <c r="F3061" s="95">
        <v>8.4939650246757417</v>
      </c>
    </row>
    <row r="3062" spans="1:6">
      <c r="A3062" s="96">
        <v>43803</v>
      </c>
      <c r="B3062" s="95">
        <v>3673.86</v>
      </c>
      <c r="C3062" s="95">
        <v>0.24940513872819814</v>
      </c>
      <c r="D3062" s="95">
        <v>0.38527116532232064</v>
      </c>
      <c r="E3062" s="95">
        <v>8.7858105207053292</v>
      </c>
      <c r="F3062" s="95">
        <v>9.1737366833573475</v>
      </c>
    </row>
    <row r="3063" spans="1:6">
      <c r="A3063" s="96">
        <v>43804</v>
      </c>
      <c r="B3063" s="95">
        <v>3676.85</v>
      </c>
      <c r="C3063" s="95">
        <v>8.1385790422050519E-2</v>
      </c>
      <c r="D3063" s="95">
        <v>0.4669705117275269</v>
      </c>
      <c r="E3063" s="95">
        <v>8.8743467124646536</v>
      </c>
      <c r="F3063" s="95">
        <v>9.1228268031079196</v>
      </c>
    </row>
    <row r="3064" spans="1:6">
      <c r="A3064" s="96">
        <v>43805</v>
      </c>
      <c r="B3064" s="95">
        <v>3689.44</v>
      </c>
      <c r="C3064" s="95">
        <v>0.34241266301318074</v>
      </c>
      <c r="D3064" s="95">
        <v>0.81098214090540299</v>
      </c>
      <c r="E3064" s="95">
        <v>9.2471462623809906</v>
      </c>
      <c r="F3064" s="95">
        <v>9.6578986476445259</v>
      </c>
    </row>
    <row r="3065" spans="1:6">
      <c r="A3065" s="96">
        <v>43808</v>
      </c>
      <c r="B3065" s="95">
        <v>3690.6</v>
      </c>
      <c r="C3065" s="95">
        <v>3.1441085910044464E-2</v>
      </c>
      <c r="D3065" s="95">
        <v>0.8426782084071105</v>
      </c>
      <c r="E3065" s="95">
        <v>9.2814947514916248</v>
      </c>
      <c r="F3065" s="95">
        <v>9.8821266624785196</v>
      </c>
    </row>
    <row r="3066" spans="1:6">
      <c r="A3066" s="96">
        <v>43809</v>
      </c>
      <c r="B3066" s="95">
        <v>3689.62</v>
      </c>
      <c r="C3066" s="95">
        <v>-2.6553947867558048E-2</v>
      </c>
      <c r="D3066" s="95">
        <v>0.81590049620738903</v>
      </c>
      <c r="E3066" s="95">
        <v>9.2524762003464378</v>
      </c>
      <c r="F3066" s="95">
        <v>10.348065868729094</v>
      </c>
    </row>
    <row r="3067" spans="1:6">
      <c r="A3067" s="96">
        <v>43810</v>
      </c>
      <c r="B3067" s="95">
        <v>3697.7</v>
      </c>
      <c r="C3067" s="95">
        <v>0.21899274179997263</v>
      </c>
      <c r="D3067" s="95">
        <v>1.0366800008743571</v>
      </c>
      <c r="E3067" s="95">
        <v>9.4917311934619377</v>
      </c>
      <c r="F3067" s="95">
        <v>10.470778735786723</v>
      </c>
    </row>
    <row r="3068" spans="1:6">
      <c r="A3068" s="96">
        <v>43811</v>
      </c>
      <c r="B3068" s="95">
        <v>3708.46</v>
      </c>
      <c r="C3068" s="95">
        <v>0.29099169754172038</v>
      </c>
      <c r="D3068" s="95">
        <v>1.3306883511487122</v>
      </c>
      <c r="E3068" s="95">
        <v>9.8103430407296077</v>
      </c>
      <c r="F3068" s="95">
        <v>10.521814025707755</v>
      </c>
    </row>
    <row r="3069" spans="1:6">
      <c r="A3069" s="96">
        <v>43812</v>
      </c>
      <c r="B3069" s="95">
        <v>3716.44</v>
      </c>
      <c r="C3069" s="95">
        <v>0.21518366114237075</v>
      </c>
      <c r="D3069" s="95">
        <v>1.5487354362034633</v>
      </c>
      <c r="E3069" s="95">
        <v>10.046636957197631</v>
      </c>
      <c r="F3069" s="95">
        <v>10.492250700900541</v>
      </c>
    </row>
    <row r="3070" spans="1:6">
      <c r="A3070" s="96">
        <v>43815</v>
      </c>
      <c r="B3070" s="95">
        <v>3716.93</v>
      </c>
      <c r="C3070" s="95">
        <v>1.3184660589149466E-2</v>
      </c>
      <c r="D3070" s="95">
        <v>1.562124292303313</v>
      </c>
      <c r="E3070" s="95">
        <v>10.061146232770234</v>
      </c>
      <c r="F3070" s="95">
        <v>10.525548921188467</v>
      </c>
    </row>
    <row r="3071" spans="1:6">
      <c r="A3071" s="96">
        <v>43816</v>
      </c>
      <c r="B3071" s="95">
        <v>3710.61</v>
      </c>
      <c r="C3071" s="95">
        <v>-0.17003279588261311</v>
      </c>
      <c r="D3071" s="95">
        <v>1.3894353728113318</v>
      </c>
      <c r="E3071" s="95">
        <v>9.8740061886501973</v>
      </c>
      <c r="F3071" s="95">
        <v>10.589185499998521</v>
      </c>
    </row>
    <row r="3072" spans="1:6">
      <c r="A3072" s="96">
        <v>43817</v>
      </c>
      <c r="B3072" s="95">
        <v>3722.08</v>
      </c>
      <c r="C3072" s="95">
        <v>0.30911359587775245</v>
      </c>
      <c r="D3072" s="95">
        <v>1.702843902332396</v>
      </c>
      <c r="E3072" s="95">
        <v>10.213641680114893</v>
      </c>
      <c r="F3072" s="95">
        <v>10.907893599840278</v>
      </c>
    </row>
    <row r="3073" spans="1:6">
      <c r="A3073" s="96">
        <v>43818</v>
      </c>
      <c r="B3073" s="95">
        <v>3724.28</v>
      </c>
      <c r="C3073" s="95">
        <v>5.910673601858818E-2</v>
      </c>
      <c r="D3073" s="95">
        <v>1.7629571338011241</v>
      </c>
      <c r="E3073" s="95">
        <v>10.278785366359223</v>
      </c>
      <c r="F3073" s="95">
        <v>10.974770334657347</v>
      </c>
    </row>
    <row r="3074" spans="1:6">
      <c r="A3074" s="96">
        <v>43819</v>
      </c>
      <c r="B3074" s="95">
        <v>3728.21</v>
      </c>
      <c r="C3074" s="95">
        <v>0.10552375224204269</v>
      </c>
      <c r="D3074" s="95">
        <v>1.8703412245611784</v>
      </c>
      <c r="E3074" s="95">
        <v>10.395155678604739</v>
      </c>
      <c r="F3074" s="95">
        <v>11.058451346150399</v>
      </c>
    </row>
    <row r="3075" spans="1:6">
      <c r="A3075" s="96">
        <v>43822</v>
      </c>
      <c r="B3075" s="95">
        <v>3737.85</v>
      </c>
      <c r="C3075" s="95">
        <v>0.25856912566619705</v>
      </c>
      <c r="D3075" s="95">
        <v>2.1337464751786994</v>
      </c>
      <c r="E3075" s="95">
        <v>10.680603467420745</v>
      </c>
      <c r="F3075" s="95">
        <v>11.328037742255415</v>
      </c>
    </row>
    <row r="3076" spans="1:6">
      <c r="A3076" s="96">
        <v>43823</v>
      </c>
      <c r="B3076" s="95">
        <v>3739.65</v>
      </c>
      <c r="C3076" s="95">
        <v>4.815602552270537E-2</v>
      </c>
      <c r="D3076" s="95">
        <v>2.1829300281985597</v>
      </c>
      <c r="E3076" s="95">
        <v>10.733902847075205</v>
      </c>
      <c r="F3076" s="95">
        <v>11.368380927422116</v>
      </c>
    </row>
    <row r="3077" spans="1:6">
      <c r="A3077" s="96">
        <v>43825</v>
      </c>
      <c r="B3077" s="95">
        <v>3751.62</v>
      </c>
      <c r="C3077" s="95">
        <v>0.32008343026752595</v>
      </c>
      <c r="D3077" s="95">
        <v>2.5100006557807086</v>
      </c>
      <c r="E3077" s="95">
        <v>11.088343721777228</v>
      </c>
      <c r="F3077" s="95">
        <v>11.784108482090971</v>
      </c>
    </row>
    <row r="3078" spans="1:6">
      <c r="A3078" s="96">
        <v>43826</v>
      </c>
      <c r="B3078" s="95">
        <v>3751.81</v>
      </c>
      <c r="C3078" s="95">
        <v>5.0644788118114903E-3</v>
      </c>
      <c r="D3078" s="95">
        <v>2.5151922530439075</v>
      </c>
      <c r="E3078" s="95">
        <v>11.093969767407419</v>
      </c>
      <c r="F3078" s="95">
        <v>11.660014940342789</v>
      </c>
    </row>
    <row r="3079" spans="1:6">
      <c r="A3079" s="96">
        <v>43829</v>
      </c>
      <c r="B3079" s="95">
        <v>3751.93</v>
      </c>
      <c r="C3079" s="95">
        <v>3.1984562117948201E-3</v>
      </c>
      <c r="D3079" s="95">
        <v>2.5184711565785722</v>
      </c>
      <c r="E3079" s="95">
        <v>11.097523059384384</v>
      </c>
      <c r="F3079" s="95">
        <v>11.143597719025401</v>
      </c>
    </row>
    <row r="3080" spans="1:6">
      <c r="A3080" s="96">
        <v>43830</v>
      </c>
      <c r="B3080" s="95">
        <v>3752.54</v>
      </c>
      <c r="C3080" s="95">
        <v>1.6258299062088533E-2</v>
      </c>
      <c r="D3080" s="95">
        <v>2.5351389162130866</v>
      </c>
      <c r="E3080" s="95">
        <v>11.115585626933955</v>
      </c>
      <c r="F3080" s="95">
        <v>11.115585626933955</v>
      </c>
    </row>
    <row r="3081" spans="1:6">
      <c r="A3081" s="96">
        <v>43832</v>
      </c>
      <c r="B3081" s="95">
        <v>3772.81</v>
      </c>
      <c r="C3081" s="95">
        <v>0.54016745990714821</v>
      </c>
      <c r="D3081" s="95">
        <v>0.54016745990714821</v>
      </c>
      <c r="E3081" s="95">
        <v>0.54016745990714821</v>
      </c>
      <c r="F3081" s="95">
        <v>10.928785014304143</v>
      </c>
    </row>
    <row r="3082" spans="1:6">
      <c r="A3082" s="96">
        <v>43833</v>
      </c>
      <c r="B3082" s="95">
        <v>3769.9</v>
      </c>
      <c r="C3082" s="95">
        <v>-7.7130838817751624E-2</v>
      </c>
      <c r="D3082" s="95">
        <v>0.46261998539656179</v>
      </c>
      <c r="E3082" s="95">
        <v>0.46261998539656179</v>
      </c>
      <c r="F3082" s="95">
        <v>10.525729430528186</v>
      </c>
    </row>
    <row r="3083" spans="1:6">
      <c r="A3083" s="96">
        <v>43836</v>
      </c>
      <c r="B3083" s="95">
        <v>3762.86</v>
      </c>
      <c r="C3083" s="95">
        <v>-0.18674235390858662</v>
      </c>
      <c r="D3083" s="95">
        <v>0.27501372403759827</v>
      </c>
      <c r="E3083" s="95">
        <v>0.27501372403759827</v>
      </c>
      <c r="F3083" s="95">
        <v>10.194626823711328</v>
      </c>
    </row>
    <row r="3084" spans="1:6">
      <c r="A3084" s="96">
        <v>43837</v>
      </c>
      <c r="B3084" s="95">
        <v>3764.55</v>
      </c>
      <c r="C3084" s="95">
        <v>4.491264623185387E-2</v>
      </c>
      <c r="D3084" s="95">
        <v>0.32004988621041619</v>
      </c>
      <c r="E3084" s="95">
        <v>0.32004988621041619</v>
      </c>
      <c r="F3084" s="95">
        <v>10.385707080777395</v>
      </c>
    </row>
    <row r="3085" spans="1:6">
      <c r="A3085" s="96">
        <v>43838</v>
      </c>
      <c r="B3085" s="95">
        <v>3763.17</v>
      </c>
      <c r="C3085" s="95">
        <v>-3.6657767860703849E-2</v>
      </c>
      <c r="D3085" s="95">
        <v>0.28327479520537935</v>
      </c>
      <c r="E3085" s="95">
        <v>0.28327479520537935</v>
      </c>
      <c r="F3085" s="95">
        <v>10.246644850750419</v>
      </c>
    </row>
    <row r="3086" spans="1:6">
      <c r="A3086" s="96">
        <v>43839</v>
      </c>
      <c r="B3086" s="95">
        <v>3766.14</v>
      </c>
      <c r="C3086" s="95">
        <v>7.8922823045468604E-2</v>
      </c>
      <c r="D3086" s="95">
        <v>0.36242118671618861</v>
      </c>
      <c r="E3086" s="95">
        <v>0.36242118671618861</v>
      </c>
      <c r="F3086" s="95">
        <v>9.9464884700607001</v>
      </c>
    </row>
    <row r="3087" spans="1:6">
      <c r="A3087" s="96">
        <v>43840</v>
      </c>
      <c r="B3087" s="95">
        <v>3767.44</v>
      </c>
      <c r="C3087" s="95">
        <v>3.4518100761005144E-2</v>
      </c>
      <c r="D3087" s="95">
        <v>0.39706438838760238</v>
      </c>
      <c r="E3087" s="95">
        <v>0.39706438838760238</v>
      </c>
      <c r="F3087" s="95">
        <v>10.033266061315871</v>
      </c>
    </row>
    <row r="3088" spans="1:6">
      <c r="A3088" s="96">
        <v>43843</v>
      </c>
      <c r="B3088" s="95">
        <v>3780.38</v>
      </c>
      <c r="C3088" s="95">
        <v>0.34346930541693244</v>
      </c>
      <c r="D3088" s="95">
        <v>0.74189748810140621</v>
      </c>
      <c r="E3088" s="95">
        <v>0.74189748810140621</v>
      </c>
      <c r="F3088" s="95">
        <v>10.471208778363849</v>
      </c>
    </row>
    <row r="3089" spans="1:6">
      <c r="A3089" s="96">
        <v>43844</v>
      </c>
      <c r="B3089" s="95">
        <v>3785.89</v>
      </c>
      <c r="C3089" s="95">
        <v>0.14575254339510568</v>
      </c>
      <c r="D3089" s="95">
        <v>0.88873136595479796</v>
      </c>
      <c r="E3089" s="95">
        <v>0.88873136595479796</v>
      </c>
      <c r="F3089" s="95">
        <v>10.392859538062726</v>
      </c>
    </row>
    <row r="3090" spans="1:6">
      <c r="A3090" s="96">
        <v>43845</v>
      </c>
      <c r="B3090" s="95">
        <v>3785.45</v>
      </c>
      <c r="C3090" s="95">
        <v>-1.1622102068475915E-2</v>
      </c>
      <c r="D3090" s="95">
        <v>0.87700597461985996</v>
      </c>
      <c r="E3090" s="95">
        <v>0.87700597461985996</v>
      </c>
      <c r="F3090" s="95">
        <v>10.483442587544435</v>
      </c>
    </row>
    <row r="3091" spans="1:6">
      <c r="A3091" s="96">
        <v>43846</v>
      </c>
      <c r="B3091" s="95">
        <v>3786.31</v>
      </c>
      <c r="C3091" s="95">
        <v>2.2718567145263435E-2</v>
      </c>
      <c r="D3091" s="95">
        <v>0.89992378495631353</v>
      </c>
      <c r="E3091" s="95">
        <v>0.89992378495631353</v>
      </c>
      <c r="F3091" s="95">
        <v>10.413155178145473</v>
      </c>
    </row>
    <row r="3092" spans="1:6">
      <c r="A3092" s="96">
        <v>43847</v>
      </c>
      <c r="B3092" s="95">
        <v>3799.03</v>
      </c>
      <c r="C3092" s="95">
        <v>0.3359471358657995</v>
      </c>
      <c r="D3092" s="95">
        <v>1.2388941890026484</v>
      </c>
      <c r="E3092" s="95">
        <v>1.2388941890026484</v>
      </c>
      <c r="F3092" s="95">
        <v>10.550361271886576</v>
      </c>
    </row>
    <row r="3093" spans="1:6">
      <c r="A3093" s="96">
        <v>43850</v>
      </c>
      <c r="B3093" s="95">
        <v>3803.26</v>
      </c>
      <c r="C3093" s="95">
        <v>0.1113442115487473</v>
      </c>
      <c r="D3093" s="95">
        <v>1.351617837518071</v>
      </c>
      <c r="E3093" s="95">
        <v>1.351617837518071</v>
      </c>
      <c r="F3093" s="95">
        <v>10.613582756745288</v>
      </c>
    </row>
    <row r="3094" spans="1:6">
      <c r="A3094" s="96">
        <v>43851</v>
      </c>
      <c r="B3094" s="95">
        <v>3793.75</v>
      </c>
      <c r="C3094" s="95">
        <v>-0.25004864248040493</v>
      </c>
      <c r="D3094" s="95">
        <v>1.0981894929834146</v>
      </c>
      <c r="E3094" s="95">
        <v>1.0981894929834146</v>
      </c>
      <c r="F3094" s="95">
        <v>10.284392015046651</v>
      </c>
    </row>
    <row r="3095" spans="1:6">
      <c r="A3095" s="96">
        <v>43852</v>
      </c>
      <c r="B3095" s="95">
        <v>3804.19</v>
      </c>
      <c r="C3095" s="95">
        <v>0.27518945634266156</v>
      </c>
      <c r="D3095" s="95">
        <v>1.3764010510214364</v>
      </c>
      <c r="E3095" s="95">
        <v>1.3764010510214364</v>
      </c>
      <c r="F3095" s="95">
        <v>10.754982851885696</v>
      </c>
    </row>
    <row r="3096" spans="1:6">
      <c r="A3096" s="96">
        <v>43853</v>
      </c>
      <c r="B3096" s="95">
        <v>3812.05</v>
      </c>
      <c r="C3096" s="95">
        <v>0.20661428582695596</v>
      </c>
      <c r="D3096" s="95">
        <v>1.5858591780500753</v>
      </c>
      <c r="E3096" s="95">
        <v>1.5858591780500753</v>
      </c>
      <c r="F3096" s="95">
        <v>10.644936580268771</v>
      </c>
    </row>
    <row r="3097" spans="1:6">
      <c r="A3097" s="96">
        <v>43854</v>
      </c>
      <c r="B3097" s="95">
        <v>3802.67</v>
      </c>
      <c r="C3097" s="95">
        <v>-0.24606183024882267</v>
      </c>
      <c r="D3097" s="95">
        <v>1.3358951536825758</v>
      </c>
      <c r="E3097" s="95">
        <v>1.3358951536825758</v>
      </c>
      <c r="F3097" s="95">
        <v>10.215929511332678</v>
      </c>
    </row>
    <row r="3098" spans="1:6">
      <c r="A3098" s="96">
        <v>43857</v>
      </c>
      <c r="B3098" s="95">
        <v>3774.41</v>
      </c>
      <c r="C3098" s="95">
        <v>-0.74316204140775222</v>
      </c>
      <c r="D3098" s="95">
        <v>0.58280524657965405</v>
      </c>
      <c r="E3098" s="95">
        <v>0.58280524657965405</v>
      </c>
      <c r="F3098" s="95">
        <v>9.4342740836527383</v>
      </c>
    </row>
    <row r="3099" spans="1:6">
      <c r="A3099" s="96">
        <v>43858</v>
      </c>
      <c r="B3099" s="95">
        <v>3792.54</v>
      </c>
      <c r="C3099" s="95">
        <v>0.48033997366476733</v>
      </c>
      <c r="D3099" s="95">
        <v>1.0659446668123351</v>
      </c>
      <c r="E3099" s="95">
        <v>1.0659446668123351</v>
      </c>
      <c r="F3099" s="95">
        <v>10.300841098663316</v>
      </c>
    </row>
    <row r="3100" spans="1:6">
      <c r="A3100" s="96">
        <v>43859</v>
      </c>
      <c r="B3100" s="95">
        <v>3787.85</v>
      </c>
      <c r="C3100" s="95">
        <v>-0.12366382424443545</v>
      </c>
      <c r="D3100" s="95">
        <v>0.94096265462859652</v>
      </c>
      <c r="E3100" s="95">
        <v>0.94096265462859652</v>
      </c>
      <c r="F3100" s="95">
        <v>9.9399775931827463</v>
      </c>
    </row>
    <row r="3101" spans="1:6">
      <c r="A3101" s="96">
        <v>43860</v>
      </c>
      <c r="B3101" s="95">
        <v>3784.48</v>
      </c>
      <c r="C3101" s="95">
        <v>-8.8968676161937932E-2</v>
      </c>
      <c r="D3101" s="95">
        <v>0.85115681644964969</v>
      </c>
      <c r="E3101" s="95">
        <v>0.85115681644964969</v>
      </c>
      <c r="F3101" s="95">
        <v>9.6261192235608242</v>
      </c>
    </row>
    <row r="3102" spans="1:6">
      <c r="A3102" s="96">
        <v>43861</v>
      </c>
      <c r="B3102" s="95">
        <v>3773.49</v>
      </c>
      <c r="C3102" s="95">
        <v>-0.29039656703166994</v>
      </c>
      <c r="D3102" s="95">
        <v>0.55828851924295542</v>
      </c>
      <c r="E3102" s="95">
        <v>0.55828851924295542</v>
      </c>
      <c r="F3102" s="95">
        <v>8.8923453398511931</v>
      </c>
    </row>
    <row r="3103" spans="1:6">
      <c r="A3103" s="96">
        <v>43864</v>
      </c>
      <c r="B3103" s="95">
        <v>3783.16</v>
      </c>
      <c r="C3103" s="95">
        <v>0.25626144497534753</v>
      </c>
      <c r="D3103" s="95">
        <v>0.25626144497534753</v>
      </c>
      <c r="E3103" s="95">
        <v>0.81598064244485791</v>
      </c>
      <c r="F3103" s="95">
        <v>9.140844298403783</v>
      </c>
    </row>
    <row r="3104" spans="1:6">
      <c r="A3104" s="96">
        <v>43865</v>
      </c>
      <c r="B3104" s="95">
        <v>3789.99</v>
      </c>
      <c r="C3104" s="95">
        <v>0.18053690565558167</v>
      </c>
      <c r="D3104" s="95">
        <v>0.43726099711407507</v>
      </c>
      <c r="E3104" s="95">
        <v>0.99799069430306364</v>
      </c>
      <c r="F3104" s="95">
        <v>9.2499495546395352</v>
      </c>
    </row>
    <row r="3105" spans="1:6">
      <c r="A3105" s="96">
        <v>43866</v>
      </c>
      <c r="B3105" s="95">
        <v>3798.85</v>
      </c>
      <c r="C3105" s="95">
        <v>0.2337737038883958</v>
      </c>
      <c r="D3105" s="95">
        <v>0.67205690223108849</v>
      </c>
      <c r="E3105" s="95">
        <v>1.234097438002002</v>
      </c>
      <c r="F3105" s="95">
        <v>9.520500948504008</v>
      </c>
    </row>
    <row r="3106" spans="1:6">
      <c r="A3106" s="96">
        <v>43867</v>
      </c>
      <c r="B3106" s="95">
        <v>3789.54</v>
      </c>
      <c r="C3106" s="95">
        <v>-0.24507416718216879</v>
      </c>
      <c r="D3106" s="95">
        <v>0.42533569719278574</v>
      </c>
      <c r="E3106" s="95">
        <v>0.98599881680141443</v>
      </c>
      <c r="F3106" s="95">
        <v>9.8793210431393774</v>
      </c>
    </row>
    <row r="3107" spans="1:6">
      <c r="A3107" s="96">
        <v>43868</v>
      </c>
      <c r="B3107" s="95">
        <v>3775.27</v>
      </c>
      <c r="C3107" s="95">
        <v>-0.37656285459448657</v>
      </c>
      <c r="D3107" s="95">
        <v>4.7171186355332573E-2</v>
      </c>
      <c r="E3107" s="95">
        <v>0.60572305691610762</v>
      </c>
      <c r="F3107" s="95">
        <v>9.6792655646262382</v>
      </c>
    </row>
    <row r="3108" spans="1:6">
      <c r="A3108" s="96">
        <v>43871</v>
      </c>
      <c r="B3108" s="95">
        <v>3760.15</v>
      </c>
      <c r="C3108" s="95">
        <v>-0.40050115620868798</v>
      </c>
      <c r="D3108" s="95">
        <v>-0.35351889100010414</v>
      </c>
      <c r="E3108" s="95">
        <v>0.20279597286105844</v>
      </c>
      <c r="F3108" s="95">
        <v>9.2139811555307816</v>
      </c>
    </row>
    <row r="3109" spans="1:6">
      <c r="A3109" s="96">
        <v>43872</v>
      </c>
      <c r="B3109" s="95">
        <v>3786.03</v>
      </c>
      <c r="C3109" s="95">
        <v>0.68827041474408546</v>
      </c>
      <c r="D3109" s="95">
        <v>0.3323183578067157</v>
      </c>
      <c r="E3109" s="95">
        <v>0.89246217228864388</v>
      </c>
      <c r="F3109" s="95">
        <v>10.223385455635881</v>
      </c>
    </row>
    <row r="3110" spans="1:6">
      <c r="A3110" s="96">
        <v>43873</v>
      </c>
      <c r="B3110" s="95">
        <v>3801.34</v>
      </c>
      <c r="C3110" s="95">
        <v>0.40438137045928357</v>
      </c>
      <c r="D3110" s="95">
        <v>0.73804356179558717</v>
      </c>
      <c r="E3110" s="95">
        <v>1.3004524935110728</v>
      </c>
      <c r="F3110" s="95">
        <v>10.202614360136963</v>
      </c>
    </row>
    <row r="3111" spans="1:6">
      <c r="A3111" s="96">
        <v>43874</v>
      </c>
      <c r="B3111" s="95">
        <v>3798.07</v>
      </c>
      <c r="C3111" s="95">
        <v>-8.6022297400389913E-2</v>
      </c>
      <c r="D3111" s="95">
        <v>0.65138638236752477</v>
      </c>
      <c r="E3111" s="95">
        <v>1.2133115169991493</v>
      </c>
      <c r="F3111" s="95">
        <v>10.11196539567678</v>
      </c>
    </row>
    <row r="3112" spans="1:6">
      <c r="A3112" s="96">
        <v>43875</v>
      </c>
      <c r="B3112" s="95">
        <v>3794.75</v>
      </c>
      <c r="C3112" s="95">
        <v>-8.7412817562604328E-2</v>
      </c>
      <c r="D3112" s="95">
        <v>0.56340416961486728</v>
      </c>
      <c r="E3112" s="95">
        <v>1.1248381096537363</v>
      </c>
      <c r="F3112" s="95">
        <v>9.5697192289479371</v>
      </c>
    </row>
    <row r="3113" spans="1:6">
      <c r="A3113" s="96">
        <v>43878</v>
      </c>
      <c r="B3113" s="95">
        <v>3802.89</v>
      </c>
      <c r="C3113" s="95">
        <v>0.21450688451150057</v>
      </c>
      <c r="D3113" s="95">
        <v>0.77911959485781335</v>
      </c>
      <c r="E3113" s="95">
        <v>1.3417578493500448</v>
      </c>
      <c r="F3113" s="95">
        <v>9.7106704863124449</v>
      </c>
    </row>
    <row r="3114" spans="1:6">
      <c r="A3114" s="96">
        <v>43879</v>
      </c>
      <c r="B3114" s="95">
        <v>3802.88</v>
      </c>
      <c r="C3114" s="95">
        <v>-2.6295790832575605E-4</v>
      </c>
      <c r="D3114" s="95">
        <v>0.77885458819291209</v>
      </c>
      <c r="E3114" s="95">
        <v>1.3414913631833336</v>
      </c>
      <c r="F3114" s="95">
        <v>9.8672768349829845</v>
      </c>
    </row>
    <row r="3115" spans="1:6">
      <c r="A3115" s="96">
        <v>43880</v>
      </c>
      <c r="B3115" s="95">
        <v>3816.08</v>
      </c>
      <c r="C3115" s="95">
        <v>0.34710535173341217</v>
      </c>
      <c r="D3115" s="95">
        <v>1.1286633858841544</v>
      </c>
      <c r="E3115" s="95">
        <v>1.6932531032314069</v>
      </c>
      <c r="F3115" s="95">
        <v>10.103262923734313</v>
      </c>
    </row>
    <row r="3116" spans="1:6">
      <c r="A3116" s="96">
        <v>43881</v>
      </c>
      <c r="B3116" s="95">
        <v>3802.31</v>
      </c>
      <c r="C3116" s="95">
        <v>-0.36084149179262948</v>
      </c>
      <c r="D3116" s="95">
        <v>0.76374920829258564</v>
      </c>
      <c r="E3116" s="95">
        <v>1.3263016516812609</v>
      </c>
      <c r="F3116" s="95">
        <v>9.9721765890002025</v>
      </c>
    </row>
    <row r="3117" spans="1:6">
      <c r="A3117" s="96">
        <v>43882</v>
      </c>
      <c r="B3117" s="95">
        <v>3796.11</v>
      </c>
      <c r="C3117" s="95">
        <v>-0.16305877216744591</v>
      </c>
      <c r="D3117" s="95">
        <v>0.59944507604368091</v>
      </c>
      <c r="E3117" s="95">
        <v>1.1610802283253507</v>
      </c>
      <c r="F3117" s="95">
        <v>9.787776775178747</v>
      </c>
    </row>
    <row r="3118" spans="1:6">
      <c r="A3118" s="96">
        <v>43887</v>
      </c>
      <c r="B3118" s="95">
        <v>3730.01</v>
      </c>
      <c r="C3118" s="95">
        <v>-1.7412561806691595</v>
      </c>
      <c r="D3118" s="95">
        <v>-1.1522489790618096</v>
      </c>
      <c r="E3118" s="95">
        <v>-0.60039333358204994</v>
      </c>
      <c r="F3118" s="95">
        <v>7.7701179978503898</v>
      </c>
    </row>
    <row r="3119" spans="1:6">
      <c r="A3119" s="96">
        <v>43888</v>
      </c>
      <c r="B3119" s="95">
        <v>3708.93</v>
      </c>
      <c r="C3119" s="95">
        <v>-0.56514593794655399</v>
      </c>
      <c r="D3119" s="95">
        <v>-1.7108830287081656</v>
      </c>
      <c r="E3119" s="95">
        <v>-1.1621461729921623</v>
      </c>
      <c r="F3119" s="95">
        <v>7.1192775016390319</v>
      </c>
    </row>
    <row r="3120" spans="1:6">
      <c r="A3120" s="96">
        <v>43889</v>
      </c>
      <c r="B3120" s="95">
        <v>3714.42</v>
      </c>
      <c r="C3120" s="95">
        <v>0.14802112738714346</v>
      </c>
      <c r="D3120" s="95">
        <v>-1.5653943696683936</v>
      </c>
      <c r="E3120" s="95">
        <v>-1.0158452674721596</v>
      </c>
      <c r="F3120" s="95">
        <v>7.4342206115017406</v>
      </c>
    </row>
    <row r="3121" spans="1:6">
      <c r="A3121" s="96">
        <v>43892</v>
      </c>
      <c r="B3121" s="95">
        <v>3745.36</v>
      </c>
      <c r="C3121" s="95">
        <v>0.83296988493493096</v>
      </c>
      <c r="D3121" s="95">
        <v>0.83296988493493096</v>
      </c>
      <c r="E3121" s="95">
        <v>-0.19133706769280945</v>
      </c>
      <c r="F3121" s="95">
        <v>8.4385766814325756</v>
      </c>
    </row>
    <row r="3122" spans="1:6">
      <c r="A3122" s="96">
        <v>43893</v>
      </c>
      <c r="B3122" s="95">
        <v>3743.47</v>
      </c>
      <c r="C3122" s="95">
        <v>-5.0462438857690195E-2</v>
      </c>
      <c r="D3122" s="95">
        <v>0.782087109158347</v>
      </c>
      <c r="E3122" s="95">
        <v>-0.24170295319970725</v>
      </c>
      <c r="F3122" s="95">
        <v>8.3838559309765692</v>
      </c>
    </row>
    <row r="3123" spans="1:6">
      <c r="A3123" s="96">
        <v>43894</v>
      </c>
      <c r="B3123" s="95">
        <v>3769.15</v>
      </c>
      <c r="C3123" s="95">
        <v>0.68599454516800051</v>
      </c>
      <c r="D3123" s="95">
        <v>1.4734467292336406</v>
      </c>
      <c r="E3123" s="95">
        <v>0.44263352289382052</v>
      </c>
      <c r="F3123" s="95">
        <v>9.127363270505807</v>
      </c>
    </row>
    <row r="3124" spans="1:6">
      <c r="A3124" s="96">
        <v>43895</v>
      </c>
      <c r="B3124" s="95">
        <v>3717.08</v>
      </c>
      <c r="C3124" s="95">
        <v>-1.3814785827043319</v>
      </c>
      <c r="D3124" s="95">
        <v>7.1612795537379093E-2</v>
      </c>
      <c r="E3124" s="95">
        <v>-0.94495994712914255</v>
      </c>
      <c r="F3124" s="95">
        <v>7.6197921190538143</v>
      </c>
    </row>
    <row r="3125" spans="1:6">
      <c r="A3125" s="96">
        <v>43896</v>
      </c>
      <c r="B3125" s="95">
        <v>3673.81</v>
      </c>
      <c r="C3125" s="95">
        <v>-1.1640857877688982</v>
      </c>
      <c r="D3125" s="95">
        <v>-1.0933066266065827</v>
      </c>
      <c r="E3125" s="95">
        <v>-2.0980455904534012</v>
      </c>
      <c r="F3125" s="95">
        <v>6.4570064155689</v>
      </c>
    </row>
    <row r="3126" spans="1:6">
      <c r="A3126" s="96">
        <v>43899</v>
      </c>
      <c r="B3126" s="95">
        <v>3571.77</v>
      </c>
      <c r="C3126" s="95">
        <v>-2.7774980197669441</v>
      </c>
      <c r="D3126" s="95">
        <v>-3.8404380764695434</v>
      </c>
      <c r="E3126" s="95">
        <v>-4.817270435491694</v>
      </c>
      <c r="F3126" s="95">
        <v>3.3884175516903037</v>
      </c>
    </row>
    <row r="3127" spans="1:6">
      <c r="A3127" s="96">
        <v>43900</v>
      </c>
      <c r="B3127" s="95">
        <v>3616.39</v>
      </c>
      <c r="C3127" s="95">
        <v>1.2492405726012512</v>
      </c>
      <c r="D3127" s="95">
        <v>-2.639173814485174</v>
      </c>
      <c r="E3127" s="95">
        <v>-3.628209159662521</v>
      </c>
      <c r="F3127" s="95">
        <v>4.6799876111164096</v>
      </c>
    </row>
    <row r="3128" spans="1:6">
      <c r="A3128" s="96">
        <v>43901</v>
      </c>
      <c r="B3128" s="95">
        <v>3545.79</v>
      </c>
      <c r="C3128" s="95">
        <v>-1.9522230732857859</v>
      </c>
      <c r="D3128" s="95">
        <v>-4.5398743276204634</v>
      </c>
      <c r="E3128" s="95">
        <v>-5.5096014965863134</v>
      </c>
      <c r="F3128" s="95">
        <v>2.1679560876518122</v>
      </c>
    </row>
    <row r="3129" spans="1:6">
      <c r="A3129" s="96">
        <v>43902</v>
      </c>
      <c r="B3129" s="95">
        <v>3430.04</v>
      </c>
      <c r="C3129" s="95">
        <v>-3.2644347239966232</v>
      </c>
      <c r="D3129" s="95">
        <v>-7.6561078176404447</v>
      </c>
      <c r="E3129" s="95">
        <v>-8.5941788761745403</v>
      </c>
      <c r="F3129" s="95">
        <v>-1.2085253456221245</v>
      </c>
    </row>
    <row r="3130" spans="1:6">
      <c r="A3130" s="96">
        <v>43903</v>
      </c>
      <c r="B3130" s="95">
        <v>3524.29</v>
      </c>
      <c r="C3130" s="95">
        <v>2.7477813669811502</v>
      </c>
      <c r="D3130" s="95">
        <v>-5.1186995547084058</v>
      </c>
      <c r="E3130" s="95">
        <v>-6.0825467549979528</v>
      </c>
      <c r="F3130" s="95">
        <v>1.2785217541237959</v>
      </c>
    </row>
    <row r="3131" spans="1:6">
      <c r="A3131" s="96">
        <v>43906</v>
      </c>
      <c r="B3131" s="95">
        <v>3463.36</v>
      </c>
      <c r="C3131" s="95">
        <v>-1.7288588623524115</v>
      </c>
      <c r="D3131" s="95">
        <v>-6.7590633261720541</v>
      </c>
      <c r="E3131" s="95">
        <v>-7.7062469687198547</v>
      </c>
      <c r="F3131" s="95">
        <v>-0.49074254979255549</v>
      </c>
    </row>
    <row r="3132" spans="1:6">
      <c r="A3132" s="96">
        <v>43907</v>
      </c>
      <c r="B3132" s="95">
        <v>3478.44</v>
      </c>
      <c r="C3132" s="95">
        <v>0.43541531922757226</v>
      </c>
      <c r="D3132" s="95">
        <v>-6.3530780041029296</v>
      </c>
      <c r="E3132" s="95">
        <v>-7.3043858293315944</v>
      </c>
      <c r="F3132" s="95">
        <v>-5.7463998804752059E-2</v>
      </c>
    </row>
    <row r="3133" spans="1:6">
      <c r="A3133" s="96">
        <v>43908</v>
      </c>
      <c r="B3133" s="95">
        <v>3397.62</v>
      </c>
      <c r="C3133" s="95">
        <v>-2.3234553420498849</v>
      </c>
      <c r="D3133" s="95">
        <v>-8.5289224158818904</v>
      </c>
      <c r="E3133" s="95">
        <v>-9.4581270286259507</v>
      </c>
      <c r="F3133" s="95">
        <v>-2.557925439011588</v>
      </c>
    </row>
    <row r="3134" spans="1:6">
      <c r="A3134" s="96">
        <v>43909</v>
      </c>
      <c r="B3134" s="95">
        <v>3410.26</v>
      </c>
      <c r="C3134" s="95">
        <v>0.3720251234687888</v>
      </c>
      <c r="D3134" s="95">
        <v>-8.1886270265613454</v>
      </c>
      <c r="E3134" s="95">
        <v>-9.1212885139132389</v>
      </c>
      <c r="F3134" s="95">
        <v>-2.1858785533791947</v>
      </c>
    </row>
    <row r="3135" spans="1:6">
      <c r="A3135" s="96">
        <v>43910</v>
      </c>
      <c r="B3135" s="95">
        <v>3400.6</v>
      </c>
      <c r="C3135" s="95">
        <v>-0.28326285972331</v>
      </c>
      <c r="D3135" s="95">
        <v>-8.4486945471971442</v>
      </c>
      <c r="E3135" s="95">
        <v>-9.3787141509484311</v>
      </c>
      <c r="F3135" s="95">
        <v>-2.3531607586395054</v>
      </c>
    </row>
    <row r="3136" spans="1:6">
      <c r="A3136" s="96">
        <v>43913</v>
      </c>
      <c r="B3136" s="95">
        <v>3380.23</v>
      </c>
      <c r="C3136" s="95">
        <v>-0.5990119390695714</v>
      </c>
      <c r="D3136" s="95">
        <v>-8.9970977972334882</v>
      </c>
      <c r="E3136" s="95">
        <v>-9.9215464725226141</v>
      </c>
      <c r="F3136" s="95">
        <v>-1.9913537900380085</v>
      </c>
    </row>
    <row r="3137" spans="1:6">
      <c r="A3137" s="96">
        <v>43914</v>
      </c>
      <c r="B3137" s="95">
        <v>3422.13</v>
      </c>
      <c r="C3137" s="95">
        <v>1.2395606216144994</v>
      </c>
      <c r="D3137" s="95">
        <v>-7.8690616570016303</v>
      </c>
      <c r="E3137" s="95">
        <v>-8.8049694340366802</v>
      </c>
      <c r="F3137" s="95">
        <v>-0.77647720584184121</v>
      </c>
    </row>
    <row r="3138" spans="1:6">
      <c r="A3138" s="96">
        <v>43915</v>
      </c>
      <c r="B3138" s="95">
        <v>3460.08</v>
      </c>
      <c r="C3138" s="95">
        <v>1.1089584556986276</v>
      </c>
      <c r="D3138" s="95">
        <v>-6.8473678259324489</v>
      </c>
      <c r="E3138" s="95">
        <v>-7.7936544313984673</v>
      </c>
      <c r="F3138" s="95">
        <v>0.27793154015807175</v>
      </c>
    </row>
    <row r="3139" spans="1:6">
      <c r="A3139" s="96">
        <v>43916</v>
      </c>
      <c r="B3139" s="95">
        <v>3491.76</v>
      </c>
      <c r="C3139" s="95">
        <v>0.91558576680308423</v>
      </c>
      <c r="D3139" s="95">
        <v>-5.9944755843442499</v>
      </c>
      <c r="E3139" s="95">
        <v>-6.9494262552830861</v>
      </c>
      <c r="F3139" s="95">
        <v>1.0627952208946967</v>
      </c>
    </row>
    <row r="3140" spans="1:6">
      <c r="A3140" s="96">
        <v>43917</v>
      </c>
      <c r="B3140" s="95">
        <v>3473.82</v>
      </c>
      <c r="C3140" s="95">
        <v>-0.51378101587737923</v>
      </c>
      <c r="D3140" s="95">
        <v>-6.4774581226678674</v>
      </c>
      <c r="E3140" s="95">
        <v>-7.4275024383484212</v>
      </c>
      <c r="F3140" s="95">
        <v>1.1224769013116864</v>
      </c>
    </row>
    <row r="3141" spans="1:6">
      <c r="A3141" s="96">
        <v>43920</v>
      </c>
      <c r="B3141" s="95">
        <v>3488.84</v>
      </c>
      <c r="C3141" s="95">
        <v>0.4323770373824809</v>
      </c>
      <c r="D3141" s="95">
        <v>-6.0730881268138752</v>
      </c>
      <c r="E3141" s="95">
        <v>-7.0272402159603846</v>
      </c>
      <c r="F3141" s="95">
        <v>1.1096781672486955</v>
      </c>
    </row>
    <row r="3142" spans="1:6">
      <c r="A3142" s="96">
        <v>43921</v>
      </c>
      <c r="B3142" s="95">
        <v>3482.69</v>
      </c>
      <c r="C3142" s="95">
        <v>-0.17627635546485498</v>
      </c>
      <c r="D3142" s="95">
        <v>-6.2386590638646151</v>
      </c>
      <c r="E3142" s="95">
        <v>-7.1911292084827831</v>
      </c>
      <c r="F3142" s="95">
        <v>0.93144571155323597</v>
      </c>
    </row>
    <row r="3143" spans="1:6">
      <c r="A3143" s="96">
        <v>43922</v>
      </c>
      <c r="B3143" s="95">
        <v>3464.66</v>
      </c>
      <c r="C3143" s="95">
        <v>-0.51770326959907909</v>
      </c>
      <c r="D3143" s="95">
        <v>-0.51770326959907909</v>
      </c>
      <c r="E3143" s="95">
        <v>-7.6716037670484516</v>
      </c>
      <c r="F3143" s="95">
        <v>0.26421417264499425</v>
      </c>
    </row>
    <row r="3144" spans="1:6">
      <c r="A3144" s="96">
        <v>43923</v>
      </c>
      <c r="B3144" s="95">
        <v>3471.63</v>
      </c>
      <c r="C3144" s="95">
        <v>0.2011741411855672</v>
      </c>
      <c r="D3144" s="95">
        <v>-0.31757061352001292</v>
      </c>
      <c r="E3144" s="95">
        <v>-7.4858629088563999</v>
      </c>
      <c r="F3144" s="95">
        <v>0.45341959976388235</v>
      </c>
    </row>
    <row r="3145" spans="1:6">
      <c r="A3145" s="96">
        <v>43924</v>
      </c>
      <c r="B3145" s="95">
        <v>3459.45</v>
      </c>
      <c r="C3145" s="95">
        <v>-0.35084383992534107</v>
      </c>
      <c r="D3145" s="95">
        <v>-0.66730027651040746</v>
      </c>
      <c r="E3145" s="95">
        <v>-7.8104430599007628</v>
      </c>
      <c r="F3145" s="95">
        <v>0.22568850929698403</v>
      </c>
    </row>
    <row r="3146" spans="1:6">
      <c r="A3146" s="96">
        <v>43927</v>
      </c>
      <c r="B3146" s="95">
        <v>3491.37</v>
      </c>
      <c r="C3146" s="95">
        <v>0.92269002298053238</v>
      </c>
      <c r="D3146" s="95">
        <v>0.24923263339544643</v>
      </c>
      <c r="E3146" s="95">
        <v>-6.9598192157845133</v>
      </c>
      <c r="F3146" s="95">
        <v>0.98077779641700946</v>
      </c>
    </row>
    <row r="3147" spans="1:6">
      <c r="A3147" s="96">
        <v>43928</v>
      </c>
      <c r="B3147" s="95">
        <v>3502.44</v>
      </c>
      <c r="C3147" s="95">
        <v>0.31706751218003593</v>
      </c>
      <c r="D3147" s="95">
        <v>0.56709038128572864</v>
      </c>
      <c r="E3147" s="95">
        <v>-6.6648190292441845</v>
      </c>
      <c r="F3147" s="95">
        <v>1.3009550363561662</v>
      </c>
    </row>
    <row r="3148" spans="1:6">
      <c r="A3148" s="96">
        <v>43929</v>
      </c>
      <c r="B3148" s="95">
        <v>3517.42</v>
      </c>
      <c r="C3148" s="95">
        <v>0.42770183072371459</v>
      </c>
      <c r="D3148" s="95">
        <v>0.99721766795206612</v>
      </c>
      <c r="E3148" s="95">
        <v>-6.2656227515229705</v>
      </c>
      <c r="F3148" s="95">
        <v>1.7551168004628748</v>
      </c>
    </row>
    <row r="3149" spans="1:6">
      <c r="A3149" s="96">
        <v>43930</v>
      </c>
      <c r="B3149" s="95">
        <v>3522.58</v>
      </c>
      <c r="C3149" s="95">
        <v>0.14669843237371527</v>
      </c>
      <c r="D3149" s="95">
        <v>1.145379003012037</v>
      </c>
      <c r="E3149" s="95">
        <v>-6.1281158895041816</v>
      </c>
      <c r="F3149" s="95">
        <v>2.0608729664344017</v>
      </c>
    </row>
    <row r="3150" spans="1:6">
      <c r="A3150" s="96">
        <v>43934</v>
      </c>
      <c r="B3150" s="95">
        <v>3530.2</v>
      </c>
      <c r="C3150" s="95">
        <v>0.21631872093748061</v>
      </c>
      <c r="D3150" s="95">
        <v>1.3641753931587397</v>
      </c>
      <c r="E3150" s="95">
        <v>-5.9250534304764235</v>
      </c>
      <c r="F3150" s="95">
        <v>2.5719997210664536</v>
      </c>
    </row>
    <row r="3151" spans="1:6">
      <c r="A3151" s="96">
        <v>43935</v>
      </c>
      <c r="B3151" s="95">
        <v>3550.84</v>
      </c>
      <c r="C3151" s="95">
        <v>0.58466942382868758</v>
      </c>
      <c r="D3151" s="95">
        <v>1.956820733398601</v>
      </c>
      <c r="E3151" s="95">
        <v>-5.3750259824012492</v>
      </c>
      <c r="F3151" s="95">
        <v>3.1717068408451787</v>
      </c>
    </row>
    <row r="3152" spans="1:6">
      <c r="A3152" s="96">
        <v>43936</v>
      </c>
      <c r="B3152" s="95">
        <v>3550.16</v>
      </c>
      <c r="C3152" s="95">
        <v>-1.9150398215639353E-2</v>
      </c>
      <c r="D3152" s="95">
        <v>1.9372955962201566</v>
      </c>
      <c r="E3152" s="95">
        <v>-5.3931470417370679</v>
      </c>
      <c r="F3152" s="95">
        <v>3.148951995769611</v>
      </c>
    </row>
    <row r="3153" spans="1:6">
      <c r="A3153" s="96">
        <v>43937</v>
      </c>
      <c r="B3153" s="95">
        <v>3554.02</v>
      </c>
      <c r="C3153" s="95">
        <v>0.10872749397210502</v>
      </c>
      <c r="D3153" s="95">
        <v>2.0481294631448765</v>
      </c>
      <c r="E3153" s="95">
        <v>-5.2902833813896706</v>
      </c>
      <c r="F3153" s="95">
        <v>3.2005342935129688</v>
      </c>
    </row>
    <row r="3154" spans="1:6">
      <c r="A3154" s="96">
        <v>43938</v>
      </c>
      <c r="B3154" s="95">
        <v>3563.62</v>
      </c>
      <c r="C3154" s="95">
        <v>0.27011665663108086</v>
      </c>
      <c r="D3154" s="95">
        <v>2.3237784586052745</v>
      </c>
      <c r="E3154" s="95">
        <v>-5.0344566613547137</v>
      </c>
      <c r="F3154" s="95">
        <v>3.5228840762850933</v>
      </c>
    </row>
    <row r="3155" spans="1:6">
      <c r="A3155" s="96">
        <v>43941</v>
      </c>
      <c r="B3155" s="95">
        <v>3572.06</v>
      </c>
      <c r="C3155" s="95">
        <v>0.23683782221448624</v>
      </c>
      <c r="D3155" s="95">
        <v>2.5661198671142138</v>
      </c>
      <c r="E3155" s="95">
        <v>-4.8095423366573016</v>
      </c>
      <c r="F3155" s="95">
        <v>3.4734875367524509</v>
      </c>
    </row>
    <row r="3156" spans="1:6">
      <c r="A3156" s="96">
        <v>43943</v>
      </c>
      <c r="B3156" s="95">
        <v>3599.5</v>
      </c>
      <c r="C3156" s="95">
        <v>0.76818418503608044</v>
      </c>
      <c r="D3156" s="95">
        <v>3.3540165791385412</v>
      </c>
      <c r="E3156" s="95">
        <v>-4.0783042952240329</v>
      </c>
      <c r="F3156" s="95">
        <v>4.2369519198190542</v>
      </c>
    </row>
    <row r="3157" spans="1:6">
      <c r="A3157" s="96">
        <v>43944</v>
      </c>
      <c r="B3157" s="95">
        <v>3590.7</v>
      </c>
      <c r="C3157" s="95">
        <v>-0.24447839977774777</v>
      </c>
      <c r="D3157" s="95">
        <v>3.101338333299819</v>
      </c>
      <c r="E3157" s="95">
        <v>-4.31281212192276</v>
      </c>
      <c r="F3157" s="95">
        <v>3.7270920477918246</v>
      </c>
    </row>
    <row r="3158" spans="1:6">
      <c r="A3158" s="96">
        <v>43945</v>
      </c>
      <c r="B3158" s="95">
        <v>3553.96</v>
      </c>
      <c r="C3158" s="95">
        <v>-1.0231988191717445</v>
      </c>
      <c r="D3158" s="95">
        <v>2.0464066569232386</v>
      </c>
      <c r="E3158" s="95">
        <v>-5.2918822983898934</v>
      </c>
      <c r="F3158" s="95">
        <v>2.7559965766891015</v>
      </c>
    </row>
    <row r="3159" spans="1:6">
      <c r="A3159" s="96">
        <v>43948</v>
      </c>
      <c r="B3159" s="95">
        <v>3563.46</v>
      </c>
      <c r="C3159" s="95">
        <v>0.26730745422007818</v>
      </c>
      <c r="D3159" s="95">
        <v>2.3191843086809438</v>
      </c>
      <c r="E3159" s="95">
        <v>-5.0387204400219598</v>
      </c>
      <c r="F3159" s="95">
        <v>2.7985402933837333</v>
      </c>
    </row>
    <row r="3160" spans="1:6">
      <c r="A3160" s="96">
        <v>43949</v>
      </c>
      <c r="B3160" s="95">
        <v>3582.75</v>
      </c>
      <c r="C3160" s="95">
        <v>0.54132781061102531</v>
      </c>
      <c r="D3160" s="95">
        <v>2.8730665089341745</v>
      </c>
      <c r="E3160" s="95">
        <v>-4.5246686244516994</v>
      </c>
      <c r="F3160" s="95">
        <v>3.3550173808940098</v>
      </c>
    </row>
    <row r="3161" spans="1:6">
      <c r="A3161" s="96">
        <v>43950</v>
      </c>
      <c r="B3161" s="95">
        <v>3593.61</v>
      </c>
      <c r="C3161" s="95">
        <v>0.3031191124136523</v>
      </c>
      <c r="D3161" s="95">
        <v>3.1848944350487685</v>
      </c>
      <c r="E3161" s="95">
        <v>-4.2352646474121514</v>
      </c>
      <c r="F3161" s="95">
        <v>3.6829622961603636</v>
      </c>
    </row>
    <row r="3162" spans="1:6">
      <c r="A3162" s="96">
        <v>43951</v>
      </c>
      <c r="B3162" s="95">
        <v>3583.65</v>
      </c>
      <c r="C3162" s="95">
        <v>-0.27715862322288398</v>
      </c>
      <c r="D3162" s="95">
        <v>2.8989086022586097</v>
      </c>
      <c r="E3162" s="95">
        <v>-4.5006848694484241</v>
      </c>
      <c r="F3162" s="95">
        <v>3.3219641163293012</v>
      </c>
    </row>
    <row r="3163" spans="1:6">
      <c r="A3163" s="96">
        <v>43955</v>
      </c>
      <c r="B3163" s="95">
        <v>3575.37</v>
      </c>
      <c r="C3163" s="95">
        <v>-0.23104934912728803</v>
      </c>
      <c r="D3163" s="95">
        <v>-0.23104934912728803</v>
      </c>
      <c r="E3163" s="95">
        <v>-4.7213354154785891</v>
      </c>
      <c r="F3163" s="95">
        <v>2.9926717135054792</v>
      </c>
    </row>
    <row r="3164" spans="1:6">
      <c r="A3164" s="96">
        <v>43956</v>
      </c>
      <c r="B3164" s="95">
        <v>3581.44</v>
      </c>
      <c r="C3164" s="95">
        <v>0.16977263891568839</v>
      </c>
      <c r="D3164" s="95">
        <v>-6.1668968788808343E-2</v>
      </c>
      <c r="E3164" s="95">
        <v>-4.559578312289803</v>
      </c>
      <c r="F3164" s="95">
        <v>3.1675250901632701</v>
      </c>
    </row>
    <row r="3165" spans="1:6">
      <c r="A3165" s="96">
        <v>43957</v>
      </c>
      <c r="B3165" s="95">
        <v>3587.63</v>
      </c>
      <c r="C3165" s="95">
        <v>0.17283550750535337</v>
      </c>
      <c r="D3165" s="95">
        <v>0.11105995284137471</v>
      </c>
      <c r="E3165" s="95">
        <v>-4.3946233751005925</v>
      </c>
      <c r="F3165" s="95">
        <v>3.381273611139135</v>
      </c>
    </row>
    <row r="3166" spans="1:6">
      <c r="A3166" s="96">
        <v>43958</v>
      </c>
      <c r="B3166" s="95">
        <v>3594.54</v>
      </c>
      <c r="C3166" s="95">
        <v>0.19260626095778388</v>
      </c>
      <c r="D3166" s="95">
        <v>0.30388012222175576</v>
      </c>
      <c r="E3166" s="95">
        <v>-4.2104814339087637</v>
      </c>
      <c r="F3166" s="95">
        <v>3.5663658679943255</v>
      </c>
    </row>
    <row r="3167" spans="1:6">
      <c r="A3167" s="96">
        <v>43959</v>
      </c>
      <c r="B3167" s="95">
        <v>3602.11</v>
      </c>
      <c r="C3167" s="95">
        <v>0.21059718350608936</v>
      </c>
      <c r="D3167" s="95">
        <v>0.51511726870647756</v>
      </c>
      <c r="E3167" s="95">
        <v>-4.0087514057145279</v>
      </c>
      <c r="F3167" s="95">
        <v>3.6357725261383367</v>
      </c>
    </row>
    <row r="3168" spans="1:6">
      <c r="A3168" s="96">
        <v>43962</v>
      </c>
      <c r="B3168" s="95">
        <v>3599.47</v>
      </c>
      <c r="C3168" s="95">
        <v>-7.3290377029022746E-2</v>
      </c>
      <c r="D3168" s="95">
        <v>0.44144936028909232</v>
      </c>
      <c r="E3168" s="95">
        <v>-4.0791037537241444</v>
      </c>
      <c r="F3168" s="95">
        <v>3.6122833176932545</v>
      </c>
    </row>
    <row r="3169" spans="1:6">
      <c r="A3169" s="96">
        <v>43963</v>
      </c>
      <c r="B3169" s="95">
        <v>3586.3</v>
      </c>
      <c r="C3169" s="95">
        <v>-0.36588720005999997</v>
      </c>
      <c r="D3169" s="95">
        <v>7.3946953525050318E-2</v>
      </c>
      <c r="E3169" s="95">
        <v>-4.4300660352721071</v>
      </c>
      <c r="F3169" s="95">
        <v>3.2331792353438971</v>
      </c>
    </row>
    <row r="3170" spans="1:6">
      <c r="A3170" s="96">
        <v>43964</v>
      </c>
      <c r="B3170" s="95">
        <v>3584</v>
      </c>
      <c r="C3170" s="95">
        <v>-6.4132950394557575E-2</v>
      </c>
      <c r="D3170" s="95">
        <v>9.7665787674561244E-3</v>
      </c>
      <c r="E3170" s="95">
        <v>-4.4913578536138203</v>
      </c>
      <c r="F3170" s="95">
        <v>3.4113631314253379</v>
      </c>
    </row>
    <row r="3171" spans="1:6">
      <c r="A3171" s="96">
        <v>43965</v>
      </c>
      <c r="B3171" s="95">
        <v>3589.31</v>
      </c>
      <c r="C3171" s="95">
        <v>0.1481584821428461</v>
      </c>
      <c r="D3171" s="95">
        <v>0.15793953092517743</v>
      </c>
      <c r="E3171" s="95">
        <v>-4.3498536990944858</v>
      </c>
      <c r="F3171" s="95">
        <v>3.5487407321928233</v>
      </c>
    </row>
    <row r="3172" spans="1:6">
      <c r="A3172" s="96">
        <v>43966</v>
      </c>
      <c r="B3172" s="95">
        <v>3584.44</v>
      </c>
      <c r="C3172" s="95">
        <v>-0.13568067400140382</v>
      </c>
      <c r="D3172" s="95">
        <v>2.20445635036981E-2</v>
      </c>
      <c r="E3172" s="95">
        <v>-4.4796324622788823</v>
      </c>
      <c r="F3172" s="95">
        <v>3.4189859028142422</v>
      </c>
    </row>
    <row r="3173" spans="1:6">
      <c r="A3173" s="96">
        <v>43969</v>
      </c>
      <c r="B3173" s="95">
        <v>3599.99</v>
      </c>
      <c r="C3173" s="95">
        <v>0.43381950876566489</v>
      </c>
      <c r="D3173" s="95">
        <v>0.45595970588645507</v>
      </c>
      <c r="E3173" s="95">
        <v>-4.0652464730555842</v>
      </c>
      <c r="F3173" s="95">
        <v>4.2049717487958604</v>
      </c>
    </row>
    <row r="3174" spans="1:6">
      <c r="A3174" s="96">
        <v>43970</v>
      </c>
      <c r="B3174" s="95">
        <v>3602.49</v>
      </c>
      <c r="C3174" s="95">
        <v>6.9444637346216531E-2</v>
      </c>
      <c r="D3174" s="95">
        <v>0.5257209827968623</v>
      </c>
      <c r="E3174" s="95">
        <v>-3.9986249313798128</v>
      </c>
      <c r="F3174" s="95">
        <v>4.2773365135235331</v>
      </c>
    </row>
    <row r="3175" spans="1:6">
      <c r="A3175" s="96">
        <v>43971</v>
      </c>
      <c r="B3175" s="95">
        <v>3609.25</v>
      </c>
      <c r="C3175" s="95">
        <v>0.18764798791948145</v>
      </c>
      <c r="D3175" s="95">
        <v>0.71435547556262247</v>
      </c>
      <c r="E3175" s="95">
        <v>-3.81848028268853</v>
      </c>
      <c r="F3175" s="95">
        <v>4.2379660997368784</v>
      </c>
    </row>
    <row r="3176" spans="1:6">
      <c r="A3176" s="96">
        <v>43972</v>
      </c>
      <c r="B3176" s="95">
        <v>3611.21</v>
      </c>
      <c r="C3176" s="95">
        <v>5.4304910992586386E-2</v>
      </c>
      <c r="D3176" s="95">
        <v>0.7690483166603812</v>
      </c>
      <c r="E3176" s="95">
        <v>-3.7662489940147204</v>
      </c>
      <c r="F3176" s="95">
        <v>3.9879402888801874</v>
      </c>
    </row>
    <row r="3177" spans="1:6">
      <c r="A3177" s="96">
        <v>43973</v>
      </c>
      <c r="B3177" s="95">
        <v>3607.41</v>
      </c>
      <c r="C3177" s="95">
        <v>-0.10522788760554125</v>
      </c>
      <c r="D3177" s="95">
        <v>0.66301117575655599</v>
      </c>
      <c r="E3177" s="95">
        <v>-3.867513737361894</v>
      </c>
      <c r="F3177" s="95">
        <v>3.8746274673538972</v>
      </c>
    </row>
    <row r="3178" spans="1:6">
      <c r="A3178" s="96">
        <v>43976</v>
      </c>
      <c r="B3178" s="95">
        <v>3630.63</v>
      </c>
      <c r="C3178" s="95">
        <v>0.64367510208156453</v>
      </c>
      <c r="D3178" s="95">
        <v>1.3109539157004635</v>
      </c>
      <c r="E3178" s="95">
        <v>-3.2487328582773256</v>
      </c>
      <c r="F3178" s="95">
        <v>4.5170595212049358</v>
      </c>
    </row>
    <row r="3179" spans="1:6">
      <c r="A3179" s="96">
        <v>43977</v>
      </c>
      <c r="B3179" s="95">
        <v>3629.82</v>
      </c>
      <c r="C3179" s="95">
        <v>-2.2310177572482104E-2</v>
      </c>
      <c r="D3179" s="95">
        <v>1.2883512619815018</v>
      </c>
      <c r="E3179" s="95">
        <v>-3.2703182377802675</v>
      </c>
      <c r="F3179" s="95">
        <v>4.4937415796322266</v>
      </c>
    </row>
    <row r="3180" spans="1:6">
      <c r="A3180" s="96">
        <v>43978</v>
      </c>
      <c r="B3180" s="95">
        <v>3646.06</v>
      </c>
      <c r="C3180" s="95">
        <v>0.4474051054873085</v>
      </c>
      <c r="D3180" s="95">
        <v>1.7415205167915282</v>
      </c>
      <c r="E3180" s="95">
        <v>-2.837544703054462</v>
      </c>
      <c r="F3180" s="95">
        <v>4.8031595649274506</v>
      </c>
    </row>
    <row r="3181" spans="1:6">
      <c r="A3181" s="96">
        <v>43979</v>
      </c>
      <c r="B3181" s="95">
        <v>3643.92</v>
      </c>
      <c r="C3181" s="95">
        <v>-5.8693493798778196E-2</v>
      </c>
      <c r="D3181" s="95">
        <v>1.68180486375622</v>
      </c>
      <c r="E3181" s="95">
        <v>-2.8945727427289181</v>
      </c>
      <c r="F3181" s="95">
        <v>4.3654589717886383</v>
      </c>
    </row>
    <row r="3182" spans="1:6">
      <c r="A3182" s="96">
        <v>43980</v>
      </c>
      <c r="B3182" s="95">
        <v>3650.81</v>
      </c>
      <c r="C3182" s="95">
        <v>0.18908208742234311</v>
      </c>
      <c r="D3182" s="95">
        <v>1.8740669429213153</v>
      </c>
      <c r="E3182" s="95">
        <v>-2.7109637738705006</v>
      </c>
      <c r="F3182" s="95">
        <v>4.4607729526654483</v>
      </c>
    </row>
    <row r="3183" spans="1:6">
      <c r="A3183" s="96">
        <v>43983</v>
      </c>
      <c r="B3183" s="95">
        <v>3657.86</v>
      </c>
      <c r="C3183" s="95">
        <v>0.19310783086494698</v>
      </c>
      <c r="D3183" s="95">
        <v>0.19310783086494698</v>
      </c>
      <c r="E3183" s="95">
        <v>-2.5230910263448147</v>
      </c>
      <c r="F3183" s="95">
        <v>4.4893878367183726</v>
      </c>
    </row>
    <row r="3184" spans="1:6">
      <c r="A3184" s="96">
        <v>43984</v>
      </c>
      <c r="B3184" s="95">
        <v>3667.86</v>
      </c>
      <c r="C3184" s="95">
        <v>0.27338389112760986</v>
      </c>
      <c r="D3184" s="95">
        <v>0.46701964769462201</v>
      </c>
      <c r="E3184" s="95">
        <v>-2.256604859641731</v>
      </c>
      <c r="F3184" s="95">
        <v>4.7750449910018089</v>
      </c>
    </row>
    <row r="3185" spans="1:6">
      <c r="A3185" s="96">
        <v>43985</v>
      </c>
      <c r="B3185" s="95">
        <v>3683.17</v>
      </c>
      <c r="C3185" s="95">
        <v>0.41740960669163218</v>
      </c>
      <c r="D3185" s="95">
        <v>0.88637863926088745</v>
      </c>
      <c r="E3185" s="95">
        <v>-1.8486145384193131</v>
      </c>
      <c r="F3185" s="95">
        <v>5.2024689876978947</v>
      </c>
    </row>
    <row r="3186" spans="1:6">
      <c r="A3186" s="96">
        <v>43986</v>
      </c>
      <c r="B3186" s="95">
        <v>3686.68</v>
      </c>
      <c r="C3186" s="95">
        <v>9.5298343546446063E-2</v>
      </c>
      <c r="D3186" s="95">
        <v>0.98252168696808528</v>
      </c>
      <c r="E3186" s="95">
        <v>-1.7550778939065315</v>
      </c>
      <c r="F3186" s="95">
        <v>5.213770587244837</v>
      </c>
    </row>
    <row r="3187" spans="1:6">
      <c r="A3187" s="96">
        <v>43987</v>
      </c>
      <c r="B3187" s="95">
        <v>3692.61</v>
      </c>
      <c r="C3187" s="95">
        <v>0.16084932785054296</v>
      </c>
      <c r="D3187" s="95">
        <v>1.1449513943481149</v>
      </c>
      <c r="E3187" s="95">
        <v>-1.5970515970515908</v>
      </c>
      <c r="F3187" s="95">
        <v>5.5960673964517316</v>
      </c>
    </row>
    <row r="3188" spans="1:6">
      <c r="A3188" s="96">
        <v>43990</v>
      </c>
      <c r="B3188" s="95">
        <v>3710.65</v>
      </c>
      <c r="C3188" s="95">
        <v>0.48854333384786841</v>
      </c>
      <c r="D3188" s="95">
        <v>1.6390883119088651</v>
      </c>
      <c r="E3188" s="95">
        <v>-1.1163105523192218</v>
      </c>
      <c r="F3188" s="95">
        <v>5.6975528608825154</v>
      </c>
    </row>
    <row r="3189" spans="1:6">
      <c r="A3189" s="96">
        <v>43991</v>
      </c>
      <c r="B3189" s="95">
        <v>3707.06</v>
      </c>
      <c r="C3189" s="95">
        <v>-9.6748548098046783E-2</v>
      </c>
      <c r="D3189" s="95">
        <v>1.540753969666997</v>
      </c>
      <c r="E3189" s="95">
        <v>-1.2119790861656377</v>
      </c>
      <c r="F3189" s="95">
        <v>5.5952920131144612</v>
      </c>
    </row>
    <row r="3190" spans="1:6">
      <c r="A3190" s="96">
        <v>43992</v>
      </c>
      <c r="B3190" s="95">
        <v>3698.77</v>
      </c>
      <c r="C3190" s="95">
        <v>-0.22362734889642688</v>
      </c>
      <c r="D3190" s="95">
        <v>1.3136810735151938</v>
      </c>
      <c r="E3190" s="95">
        <v>-1.4328961183624922</v>
      </c>
      <c r="F3190" s="95">
        <v>5.3651546961483332</v>
      </c>
    </row>
    <row r="3191" spans="1:6">
      <c r="A3191" s="96">
        <v>43994</v>
      </c>
      <c r="B3191" s="95">
        <v>3684.29</v>
      </c>
      <c r="C3191" s="95">
        <v>-0.3914814924961596</v>
      </c>
      <c r="D3191" s="95">
        <v>0.91705676274580483</v>
      </c>
      <c r="E3191" s="95">
        <v>-1.8187680877485679</v>
      </c>
      <c r="F3191" s="95">
        <v>4.7703140018313439</v>
      </c>
    </row>
    <row r="3192" spans="1:6">
      <c r="A3192" s="96">
        <v>43997</v>
      </c>
      <c r="B3192" s="95">
        <v>3686.41</v>
      </c>
      <c r="C3192" s="95">
        <v>5.7541615888001552E-2</v>
      </c>
      <c r="D3192" s="95">
        <v>0.97512606791370082</v>
      </c>
      <c r="E3192" s="95">
        <v>-1.7622730204075121</v>
      </c>
      <c r="F3192" s="95">
        <v>4.5282997467894992</v>
      </c>
    </row>
    <row r="3193" spans="1:6">
      <c r="A3193" s="96">
        <v>43998</v>
      </c>
      <c r="B3193" s="95">
        <v>3693.57</v>
      </c>
      <c r="C3193" s="95">
        <v>0.19422690368136042</v>
      </c>
      <c r="D3193" s="95">
        <v>1.1712469287637584</v>
      </c>
      <c r="E3193" s="95">
        <v>-1.5714689250480918</v>
      </c>
      <c r="F3193" s="95">
        <v>4.73132182685847</v>
      </c>
    </row>
    <row r="3194" spans="1:6">
      <c r="A3194" s="96">
        <v>43999</v>
      </c>
      <c r="B3194" s="95">
        <v>3709.78</v>
      </c>
      <c r="C3194" s="95">
        <v>0.43887079438049703</v>
      </c>
      <c r="D3194" s="95">
        <v>1.6152579838446979</v>
      </c>
      <c r="E3194" s="95">
        <v>-1.1394948488223866</v>
      </c>
      <c r="F3194" s="95">
        <v>5.2939607068453576</v>
      </c>
    </row>
    <row r="3195" spans="1:6">
      <c r="A3195" s="96">
        <v>44000</v>
      </c>
      <c r="B3195" s="95">
        <v>3712.96</v>
      </c>
      <c r="C3195" s="95">
        <v>8.5719368803527374E-2</v>
      </c>
      <c r="D3195" s="95">
        <v>1.7023619415965197</v>
      </c>
      <c r="E3195" s="95">
        <v>-1.0547522478108196</v>
      </c>
      <c r="F3195" s="95">
        <v>5.2017782210422858</v>
      </c>
    </row>
    <row r="3196" spans="1:6">
      <c r="A3196" s="96">
        <v>44001</v>
      </c>
      <c r="B3196" s="95">
        <v>3716.59</v>
      </c>
      <c r="C3196" s="95">
        <v>9.7765664052396062E-2</v>
      </c>
      <c r="D3196" s="95">
        <v>1.8017919311057007</v>
      </c>
      <c r="E3196" s="95">
        <v>-0.95801776929759219</v>
      </c>
      <c r="F3196" s="95">
        <v>5.1303737815468375</v>
      </c>
    </row>
    <row r="3197" spans="1:6">
      <c r="A3197" s="96">
        <v>44004</v>
      </c>
      <c r="B3197" s="95">
        <v>3714.3</v>
      </c>
      <c r="C3197" s="95">
        <v>-6.1615620770649748E-2</v>
      </c>
      <c r="D3197" s="95">
        <v>1.7390661250517025</v>
      </c>
      <c r="E3197" s="95">
        <v>-1.0190431014725942</v>
      </c>
      <c r="F3197" s="95">
        <v>4.6228641928015124</v>
      </c>
    </row>
    <row r="3198" spans="1:6">
      <c r="A3198" s="96">
        <v>44005</v>
      </c>
      <c r="B3198" s="95">
        <v>3718.92</v>
      </c>
      <c r="C3198" s="95">
        <v>0.12438413698407924</v>
      </c>
      <c r="D3198" s="95">
        <v>1.8656133844270117</v>
      </c>
      <c r="E3198" s="95">
        <v>-0.8959264924557786</v>
      </c>
      <c r="F3198" s="95">
        <v>4.7529984395157543</v>
      </c>
    </row>
    <row r="3199" spans="1:6">
      <c r="A3199" s="96">
        <v>44006</v>
      </c>
      <c r="B3199" s="95">
        <v>3704.84</v>
      </c>
      <c r="C3199" s="95">
        <v>-0.37860454110333341</v>
      </c>
      <c r="D3199" s="95">
        <v>1.4799455463308187</v>
      </c>
      <c r="E3199" s="95">
        <v>-1.2711390151737167</v>
      </c>
      <c r="F3199" s="95">
        <v>4.322899654213086</v>
      </c>
    </row>
    <row r="3200" spans="1:6">
      <c r="A3200" s="96">
        <v>44007</v>
      </c>
      <c r="B3200" s="95">
        <v>3718.72</v>
      </c>
      <c r="C3200" s="95">
        <v>0.37464505889592825</v>
      </c>
      <c r="D3200" s="95">
        <v>1.8601351480904249</v>
      </c>
      <c r="E3200" s="95">
        <v>-0.90125621578984738</v>
      </c>
      <c r="F3200" s="95">
        <v>5.0833184979216295</v>
      </c>
    </row>
    <row r="3201" spans="1:6">
      <c r="A3201" s="96">
        <v>44008</v>
      </c>
      <c r="B3201" s="95">
        <v>3700.07</v>
      </c>
      <c r="C3201" s="95">
        <v>-0.50151665089062103</v>
      </c>
      <c r="D3201" s="95">
        <v>1.3492896097030638</v>
      </c>
      <c r="E3201" s="95">
        <v>-1.3982529166910895</v>
      </c>
      <c r="F3201" s="95">
        <v>4.5418328944543118</v>
      </c>
    </row>
    <row r="3202" spans="1:6">
      <c r="A3202" s="96">
        <v>44011</v>
      </c>
      <c r="B3202" s="95">
        <v>3712.85</v>
      </c>
      <c r="C3202" s="95">
        <v>0.3453988708321587</v>
      </c>
      <c r="D3202" s="95">
        <v>1.6993489116113869</v>
      </c>
      <c r="E3202" s="95">
        <v>-1.0576835956445541</v>
      </c>
      <c r="F3202" s="95">
        <v>4.4799009469137285</v>
      </c>
    </row>
    <row r="3203" spans="1:6">
      <c r="A3203" s="96">
        <v>44012</v>
      </c>
      <c r="B3203" s="95">
        <v>3716.91</v>
      </c>
      <c r="C3203" s="95">
        <v>0.1093499602730974</v>
      </c>
      <c r="D3203" s="95">
        <v>1.8105571092442485</v>
      </c>
      <c r="E3203" s="95">
        <v>-0.94949021196309991</v>
      </c>
      <c r="F3203" s="95">
        <v>4.5941496770925516</v>
      </c>
    </row>
    <row r="3204" spans="1:6">
      <c r="A3204" s="96">
        <v>44013</v>
      </c>
      <c r="B3204" s="95">
        <v>3729.12</v>
      </c>
      <c r="C3204" s="95">
        <v>0.32849867228423868</v>
      </c>
      <c r="D3204" s="95">
        <v>0.32849867228423868</v>
      </c>
      <c r="E3204" s="95">
        <v>-0.62411060241862604</v>
      </c>
      <c r="F3204" s="95">
        <v>4.9557561975097419</v>
      </c>
    </row>
    <row r="3205" spans="1:6">
      <c r="A3205" s="96">
        <v>44014</v>
      </c>
      <c r="B3205" s="95">
        <v>3730</v>
      </c>
      <c r="C3205" s="95">
        <v>2.3598060668472698E-2</v>
      </c>
      <c r="D3205" s="95">
        <v>0.35217425226869992</v>
      </c>
      <c r="E3205" s="95">
        <v>-0.60065981974876115</v>
      </c>
      <c r="F3205" s="95">
        <v>5.1172070949887516</v>
      </c>
    </row>
    <row r="3206" spans="1:6">
      <c r="A3206" s="96">
        <v>44015</v>
      </c>
      <c r="B3206" s="95">
        <v>3737.58</v>
      </c>
      <c r="C3206" s="95">
        <v>0.2032171581769493</v>
      </c>
      <c r="D3206" s="95">
        <v>0.55610708895292849</v>
      </c>
      <c r="E3206" s="95">
        <v>-0.39866330538781414</v>
      </c>
      <c r="F3206" s="95">
        <v>5.0185868383268328</v>
      </c>
    </row>
    <row r="3207" spans="1:6">
      <c r="A3207" s="96">
        <v>44018</v>
      </c>
      <c r="B3207" s="95">
        <v>3758.49</v>
      </c>
      <c r="C3207" s="95">
        <v>0.55945290803138814</v>
      </c>
      <c r="D3207" s="95">
        <v>1.1186711542652272</v>
      </c>
      <c r="E3207" s="95">
        <v>0.15855926918832974</v>
      </c>
      <c r="F3207" s="95">
        <v>5.0996610851984814</v>
      </c>
    </row>
    <row r="3208" spans="1:6">
      <c r="A3208" s="96">
        <v>44019</v>
      </c>
      <c r="B3208" s="95">
        <v>3749.55</v>
      </c>
      <c r="C3208" s="95">
        <v>-0.23786148160563902</v>
      </c>
      <c r="D3208" s="95">
        <v>0.8781487848777747</v>
      </c>
      <c r="E3208" s="95">
        <v>-7.9679363844220585E-2</v>
      </c>
      <c r="F3208" s="95">
        <v>4.8496694741787305</v>
      </c>
    </row>
    <row r="3209" spans="1:6">
      <c r="A3209" s="96">
        <v>44020</v>
      </c>
      <c r="B3209" s="95">
        <v>3764.34</v>
      </c>
      <c r="C3209" s="95">
        <v>0.39444733368003693</v>
      </c>
      <c r="D3209" s="95">
        <v>1.2760599530255101</v>
      </c>
      <c r="E3209" s="95">
        <v>0.3144536767096362</v>
      </c>
      <c r="F3209" s="95">
        <v>4.9875749893320664</v>
      </c>
    </row>
    <row r="3210" spans="1:6">
      <c r="A3210" s="96">
        <v>44021</v>
      </c>
      <c r="B3210" s="95">
        <v>3764.21</v>
      </c>
      <c r="C3210" s="95">
        <v>-3.4534606332070616E-3</v>
      </c>
      <c r="D3210" s="95">
        <v>1.2725624241641587</v>
      </c>
      <c r="E3210" s="95">
        <v>0.31098935654250148</v>
      </c>
      <c r="F3210" s="95">
        <v>4.9681404330670142</v>
      </c>
    </row>
    <row r="3211" spans="1:6">
      <c r="A3211" s="96">
        <v>44022</v>
      </c>
      <c r="B3211" s="95">
        <v>3775.51</v>
      </c>
      <c r="C3211" s="95">
        <v>0.30019579141440378</v>
      </c>
      <c r="D3211" s="95">
        <v>1.5765783944190259</v>
      </c>
      <c r="E3211" s="95">
        <v>0.61211872491699904</v>
      </c>
      <c r="F3211" s="95">
        <v>5.0167586887890581</v>
      </c>
    </row>
    <row r="3212" spans="1:6">
      <c r="A3212" s="96">
        <v>44025</v>
      </c>
      <c r="B3212" s="95">
        <v>3761.57</v>
      </c>
      <c r="C3212" s="95">
        <v>-0.36922164157955351</v>
      </c>
      <c r="D3212" s="95">
        <v>1.2015356842108194</v>
      </c>
      <c r="E3212" s="95">
        <v>0.24063700853289571</v>
      </c>
      <c r="F3212" s="95">
        <v>4.7823192354083277</v>
      </c>
    </row>
    <row r="3213" spans="1:6">
      <c r="A3213" s="96">
        <v>44026</v>
      </c>
      <c r="B3213" s="95">
        <v>3770.34</v>
      </c>
      <c r="C3213" s="95">
        <v>0.23314732943957583</v>
      </c>
      <c r="D3213" s="95">
        <v>1.4374843620103883</v>
      </c>
      <c r="E3213" s="95">
        <v>0.47434537673149979</v>
      </c>
      <c r="F3213" s="95">
        <v>5.0266164144305403</v>
      </c>
    </row>
    <row r="3214" spans="1:6">
      <c r="A3214" s="96">
        <v>44027</v>
      </c>
      <c r="B3214" s="95">
        <v>3781.38</v>
      </c>
      <c r="C3214" s="95">
        <v>0.29281178885722792</v>
      </c>
      <c r="D3214" s="95">
        <v>1.7345052745425749</v>
      </c>
      <c r="E3214" s="95">
        <v>0.76854610477170571</v>
      </c>
      <c r="F3214" s="95">
        <v>5.3652583153841249</v>
      </c>
    </row>
    <row r="3215" spans="1:6">
      <c r="A3215" s="96">
        <v>44028</v>
      </c>
      <c r="B3215" s="95">
        <v>3768.15</v>
      </c>
      <c r="C3215" s="95">
        <v>-0.34987226885422329</v>
      </c>
      <c r="D3215" s="95">
        <v>1.3785644527309016</v>
      </c>
      <c r="E3215" s="95">
        <v>0.41598490622352102</v>
      </c>
      <c r="F3215" s="95">
        <v>5.0042217373494235</v>
      </c>
    </row>
    <row r="3216" spans="1:6">
      <c r="A3216" s="96">
        <v>44029</v>
      </c>
      <c r="B3216" s="95">
        <v>3793.61</v>
      </c>
      <c r="C3216" s="95">
        <v>0.67566312381406313</v>
      </c>
      <c r="D3216" s="95">
        <v>2.0635420281900796</v>
      </c>
      <c r="E3216" s="95">
        <v>1.0944586866495909</v>
      </c>
      <c r="F3216" s="95">
        <v>5.6309830761434254</v>
      </c>
    </row>
    <row r="3217" spans="1:6">
      <c r="A3217" s="96">
        <v>44032</v>
      </c>
      <c r="B3217" s="95">
        <v>3810.59</v>
      </c>
      <c r="C3217" s="95">
        <v>0.44759477120737134</v>
      </c>
      <c r="D3217" s="95">
        <v>2.5203731056173018</v>
      </c>
      <c r="E3217" s="95">
        <v>1.5469521977114153</v>
      </c>
      <c r="F3217" s="95">
        <v>6.0952147608215768</v>
      </c>
    </row>
    <row r="3218" spans="1:6">
      <c r="A3218" s="96">
        <v>44033</v>
      </c>
      <c r="B3218" s="95">
        <v>3809.03</v>
      </c>
      <c r="C3218" s="95">
        <v>-4.0938542325463789E-2</v>
      </c>
      <c r="D3218" s="95">
        <v>2.4784027592812397</v>
      </c>
      <c r="E3218" s="95">
        <v>1.5053803557057321</v>
      </c>
      <c r="F3218" s="95">
        <v>6.051780926421424</v>
      </c>
    </row>
    <row r="3219" spans="1:6">
      <c r="A3219" s="96">
        <v>44034</v>
      </c>
      <c r="B3219" s="95">
        <v>3811.91</v>
      </c>
      <c r="C3219" s="95">
        <v>7.5609800920428683E-2</v>
      </c>
      <c r="D3219" s="95">
        <v>2.5558864755939714</v>
      </c>
      <c r="E3219" s="95">
        <v>1.5821283717162293</v>
      </c>
      <c r="F3219" s="95">
        <v>6.0823465568341506</v>
      </c>
    </row>
    <row r="3220" spans="1:6">
      <c r="A3220" s="96">
        <v>44035</v>
      </c>
      <c r="B3220" s="95">
        <v>3796.29</v>
      </c>
      <c r="C3220" s="95">
        <v>-0.40976833136143753</v>
      </c>
      <c r="D3220" s="95">
        <v>2.1356449308699954</v>
      </c>
      <c r="E3220" s="95">
        <v>1.1658769793259971</v>
      </c>
      <c r="F3220" s="95">
        <v>5.7017800312403333</v>
      </c>
    </row>
    <row r="3221" spans="1:6">
      <c r="A3221" s="96">
        <v>44036</v>
      </c>
      <c r="B3221" s="95">
        <v>3794.76</v>
      </c>
      <c r="C3221" s="95">
        <v>-4.0302505867562122E-2</v>
      </c>
      <c r="D3221" s="95">
        <v>2.0944817065788657</v>
      </c>
      <c r="E3221" s="95">
        <v>1.1251045958204475</v>
      </c>
      <c r="F3221" s="95">
        <v>5.5815700513334177</v>
      </c>
    </row>
    <row r="3222" spans="1:6">
      <c r="A3222" s="96">
        <v>44039</v>
      </c>
      <c r="B3222" s="95">
        <v>3812</v>
      </c>
      <c r="C3222" s="95">
        <v>0.45431068104437866</v>
      </c>
      <c r="D3222" s="95">
        <v>2.5583078417287464</v>
      </c>
      <c r="E3222" s="95">
        <v>1.5845267472165636</v>
      </c>
      <c r="F3222" s="95">
        <v>6.2462896019666259</v>
      </c>
    </row>
    <row r="3223" spans="1:6">
      <c r="A3223" s="96">
        <v>44040</v>
      </c>
      <c r="B3223" s="95">
        <v>3811.34</v>
      </c>
      <c r="C3223" s="95">
        <v>-1.7313746065050761E-2</v>
      </c>
      <c r="D3223" s="95">
        <v>2.5405511567404115</v>
      </c>
      <c r="E3223" s="95">
        <v>1.5669386602141566</v>
      </c>
      <c r="F3223" s="95">
        <v>6.2278943891813876</v>
      </c>
    </row>
    <row r="3224" spans="1:6">
      <c r="A3224" s="96">
        <v>44041</v>
      </c>
      <c r="B3224" s="95">
        <v>3823.88</v>
      </c>
      <c r="C3224" s="95">
        <v>0.32901814060146695</v>
      </c>
      <c r="D3224" s="95">
        <v>2.8779281715188176</v>
      </c>
      <c r="E3224" s="95">
        <v>1.9011123132598229</v>
      </c>
      <c r="F3224" s="95">
        <v>6.4931086436462726</v>
      </c>
    </row>
    <row r="3225" spans="1:6">
      <c r="A3225" s="96">
        <v>44042</v>
      </c>
      <c r="B3225" s="95">
        <v>3824.8</v>
      </c>
      <c r="C3225" s="95">
        <v>2.4059332405834688E-2</v>
      </c>
      <c r="D3225" s="95">
        <v>2.9026799142298332</v>
      </c>
      <c r="E3225" s="95">
        <v>1.9256290405964993</v>
      </c>
      <c r="F3225" s="95">
        <v>6.5305974659711108</v>
      </c>
    </row>
    <row r="3226" spans="1:6">
      <c r="A3226" s="96">
        <v>44043</v>
      </c>
      <c r="B3226" s="95">
        <v>3816.68</v>
      </c>
      <c r="C3226" s="95">
        <v>-0.21229868228405113</v>
      </c>
      <c r="D3226" s="95">
        <v>2.6842188807369549</v>
      </c>
      <c r="E3226" s="95">
        <v>1.709242273233591</v>
      </c>
      <c r="F3226" s="95">
        <v>6.5013993955950422</v>
      </c>
    </row>
    <row r="3227" spans="1:6">
      <c r="A3227" s="96">
        <v>44046</v>
      </c>
      <c r="B3227" s="95">
        <v>3820.06</v>
      </c>
      <c r="C3227" s="95">
        <v>8.8558642589897651E-2</v>
      </c>
      <c r="D3227" s="95">
        <v>8.8558642589897651E-2</v>
      </c>
      <c r="E3227" s="95">
        <v>1.7993145975792491</v>
      </c>
      <c r="F3227" s="95">
        <v>6.0629870977235711</v>
      </c>
    </row>
    <row r="3228" spans="1:6">
      <c r="A3228" s="96">
        <v>44047</v>
      </c>
      <c r="B3228" s="95">
        <v>3812.26</v>
      </c>
      <c r="C3228" s="95">
        <v>-0.20418527457682911</v>
      </c>
      <c r="D3228" s="95">
        <v>-0.11580745569447215</v>
      </c>
      <c r="E3228" s="95">
        <v>1.591455387550833</v>
      </c>
      <c r="F3228" s="95">
        <v>5.8464220962936908</v>
      </c>
    </row>
    <row r="3229" spans="1:6">
      <c r="A3229" s="96">
        <v>44048</v>
      </c>
      <c r="B3229" s="95">
        <v>3829.22</v>
      </c>
      <c r="C3229" s="95">
        <v>0.44488046460628983</v>
      </c>
      <c r="D3229" s="95">
        <v>0.32855780416487512</v>
      </c>
      <c r="E3229" s="95">
        <v>2.0434159262792573</v>
      </c>
      <c r="F3229" s="95">
        <v>6.7027430698752832</v>
      </c>
    </row>
    <row r="3230" spans="1:6">
      <c r="A3230" s="96">
        <v>44049</v>
      </c>
      <c r="B3230" s="95">
        <v>3845.41</v>
      </c>
      <c r="C3230" s="95">
        <v>0.42280151049038928</v>
      </c>
      <c r="D3230" s="95">
        <v>0.75274846201409673</v>
      </c>
      <c r="E3230" s="95">
        <v>2.4748570301715622</v>
      </c>
      <c r="F3230" s="95">
        <v>6.7505218974860171</v>
      </c>
    </row>
    <row r="3231" spans="1:6">
      <c r="A3231" s="96">
        <v>44050</v>
      </c>
      <c r="B3231" s="95">
        <v>3833.55</v>
      </c>
      <c r="C3231" s="95">
        <v>-0.30841964835998104</v>
      </c>
      <c r="D3231" s="95">
        <v>0.4420071894945421</v>
      </c>
      <c r="E3231" s="95">
        <v>2.1588044364617032</v>
      </c>
      <c r="F3231" s="95">
        <v>6.3002933722277943</v>
      </c>
    </row>
    <row r="3232" spans="1:6">
      <c r="A3232" s="96">
        <v>44053</v>
      </c>
      <c r="B3232" s="95">
        <v>3831.33</v>
      </c>
      <c r="C3232" s="95">
        <v>-5.7909770317332576E-2</v>
      </c>
      <c r="D3232" s="95">
        <v>0.38384145382899248</v>
      </c>
      <c r="E3232" s="95">
        <v>2.099644507453613</v>
      </c>
      <c r="F3232" s="95">
        <v>5.7055673425244091</v>
      </c>
    </row>
    <row r="3233" spans="1:6">
      <c r="A3233" s="96">
        <v>44054</v>
      </c>
      <c r="B3233" s="95">
        <v>3817.21</v>
      </c>
      <c r="C3233" s="95">
        <v>-0.36854042851959257</v>
      </c>
      <c r="D3233" s="95">
        <v>1.3886414370611888E-2</v>
      </c>
      <c r="E3233" s="95">
        <v>1.7233660400688633</v>
      </c>
      <c r="F3233" s="95">
        <v>5.3159995916711944</v>
      </c>
    </row>
    <row r="3234" spans="1:6">
      <c r="A3234" s="96">
        <v>44055</v>
      </c>
      <c r="B3234" s="95">
        <v>3818.92</v>
      </c>
      <c r="C3234" s="95">
        <v>4.479711621838689E-2</v>
      </c>
      <c r="D3234" s="95">
        <v>5.8689751302187787E-2</v>
      </c>
      <c r="E3234" s="95">
        <v>1.7689351745750814</v>
      </c>
      <c r="F3234" s="95">
        <v>5.777295213193212</v>
      </c>
    </row>
    <row r="3235" spans="1:6">
      <c r="A3235" s="96">
        <v>44056</v>
      </c>
      <c r="B3235" s="95">
        <v>3811.41</v>
      </c>
      <c r="C3235" s="95">
        <v>-0.19665245671551812</v>
      </c>
      <c r="D3235" s="95">
        <v>-0.13807812025110611</v>
      </c>
      <c r="E3235" s="95">
        <v>1.5688040633810685</v>
      </c>
      <c r="F3235" s="95">
        <v>5.5631413496558535</v>
      </c>
    </row>
    <row r="3236" spans="1:6">
      <c r="A3236" s="96">
        <v>44057</v>
      </c>
      <c r="B3236" s="95">
        <v>3817.89</v>
      </c>
      <c r="C3236" s="95">
        <v>0.17001582091666911</v>
      </c>
      <c r="D3236" s="95">
        <v>3.1702946015910172E-2</v>
      </c>
      <c r="E3236" s="95">
        <v>1.7414870994046705</v>
      </c>
      <c r="F3236" s="95">
        <v>6.0707677433335716</v>
      </c>
    </row>
    <row r="3237" spans="1:6">
      <c r="A3237" s="96">
        <v>44060</v>
      </c>
      <c r="B3237" s="95">
        <v>3809.92</v>
      </c>
      <c r="C3237" s="95">
        <v>-0.20875405001191671</v>
      </c>
      <c r="D3237" s="95">
        <v>-0.1771172851797842</v>
      </c>
      <c r="E3237" s="95">
        <v>1.5290976245423193</v>
      </c>
      <c r="F3237" s="95">
        <v>5.9288010053716311</v>
      </c>
    </row>
    <row r="3238" spans="1:6">
      <c r="A3238" s="96">
        <v>44061</v>
      </c>
      <c r="B3238" s="95">
        <v>3833.05</v>
      </c>
      <c r="C3238" s="95">
        <v>0.60709936166638556</v>
      </c>
      <c r="D3238" s="95">
        <v>0.42890679857887637</v>
      </c>
      <c r="E3238" s="95">
        <v>2.1454801281265645</v>
      </c>
      <c r="F3238" s="95">
        <v>6.5718940800961079</v>
      </c>
    </row>
    <row r="3239" spans="1:6">
      <c r="A3239" s="96">
        <v>44062</v>
      </c>
      <c r="B3239" s="95">
        <v>3820.12</v>
      </c>
      <c r="C3239" s="95">
        <v>-0.33732928085989933</v>
      </c>
      <c r="D3239" s="95">
        <v>9.0130689499767769E-2</v>
      </c>
      <c r="E3239" s="95">
        <v>1.8009135145794497</v>
      </c>
      <c r="F3239" s="95">
        <v>6.3768406513845299</v>
      </c>
    </row>
    <row r="3240" spans="1:6">
      <c r="A3240" s="96">
        <v>44063</v>
      </c>
      <c r="B3240" s="95">
        <v>3825.3</v>
      </c>
      <c r="C3240" s="95">
        <v>0.13559783462300246</v>
      </c>
      <c r="D3240" s="95">
        <v>0.2258507393860798</v>
      </c>
      <c r="E3240" s="95">
        <v>1.9389533489316602</v>
      </c>
      <c r="F3240" s="95">
        <v>6.4991397214813507</v>
      </c>
    </row>
    <row r="3241" spans="1:6">
      <c r="A3241" s="96">
        <v>44064</v>
      </c>
      <c r="B3241" s="95">
        <v>3825.31</v>
      </c>
      <c r="C3241" s="95">
        <v>2.6141740516738565E-4</v>
      </c>
      <c r="D3241" s="95">
        <v>0.22611274720438779</v>
      </c>
      <c r="E3241" s="95">
        <v>1.9392198350983492</v>
      </c>
      <c r="F3241" s="95">
        <v>6.1200654700807267</v>
      </c>
    </row>
    <row r="3242" spans="1:6">
      <c r="A3242" s="96">
        <v>44067</v>
      </c>
      <c r="B3242" s="95">
        <v>3834.3</v>
      </c>
      <c r="C3242" s="95">
        <v>0.2350136328820529</v>
      </c>
      <c r="D3242" s="95">
        <v>0.46165777586804069</v>
      </c>
      <c r="E3242" s="95">
        <v>2.1787908989644444</v>
      </c>
      <c r="F3242" s="95">
        <v>6.7262327251471854</v>
      </c>
    </row>
    <row r="3243" spans="1:6">
      <c r="A3243" s="96">
        <v>44068</v>
      </c>
      <c r="B3243" s="95">
        <v>3836.4</v>
      </c>
      <c r="C3243" s="95">
        <v>5.4768797433690786E-2</v>
      </c>
      <c r="D3243" s="95">
        <v>0.51667941771382786</v>
      </c>
      <c r="E3243" s="95">
        <v>2.2347529939720889</v>
      </c>
      <c r="F3243" s="95">
        <v>6.7846853993570155</v>
      </c>
    </row>
    <row r="3244" spans="1:6">
      <c r="A3244" s="96">
        <v>44069</v>
      </c>
      <c r="B3244" s="95">
        <v>3830.04</v>
      </c>
      <c r="C3244" s="95">
        <v>-0.16578041914294683</v>
      </c>
      <c r="D3244" s="95">
        <v>0.35004244526657402</v>
      </c>
      <c r="E3244" s="95">
        <v>2.0652677919489104</v>
      </c>
      <c r="F3244" s="95">
        <v>7.0630099766029186</v>
      </c>
    </row>
    <row r="3245" spans="1:6">
      <c r="A3245" s="96">
        <v>44070</v>
      </c>
      <c r="B3245" s="95">
        <v>3828.46</v>
      </c>
      <c r="C3245" s="95">
        <v>-4.1252832868587941E-2</v>
      </c>
      <c r="D3245" s="95">
        <v>0.30864520997306855</v>
      </c>
      <c r="E3245" s="95">
        <v>2.023162977609827</v>
      </c>
      <c r="F3245" s="95">
        <v>6.8641051764804395</v>
      </c>
    </row>
    <row r="3246" spans="1:6">
      <c r="A3246" s="96">
        <v>44071</v>
      </c>
      <c r="B3246" s="95">
        <v>3844.48</v>
      </c>
      <c r="C3246" s="95">
        <v>0.41844501444445736</v>
      </c>
      <c r="D3246" s="95">
        <v>0.72838173491096558</v>
      </c>
      <c r="E3246" s="95">
        <v>2.4500738166681746</v>
      </c>
      <c r="F3246" s="95">
        <v>7.3268509755641364</v>
      </c>
    </row>
    <row r="3247" spans="1:6">
      <c r="A3247" s="96">
        <v>44074</v>
      </c>
      <c r="B3247" s="95">
        <v>3826.39</v>
      </c>
      <c r="C3247" s="95">
        <v>-0.4705447810887331</v>
      </c>
      <c r="D3247" s="95">
        <v>0.25440959158220533</v>
      </c>
      <c r="E3247" s="95">
        <v>1.9680003411022939</v>
      </c>
      <c r="F3247" s="95">
        <v>6.2154404743399061</v>
      </c>
    </row>
    <row r="3248" spans="1:6">
      <c r="A3248" s="96">
        <v>44075</v>
      </c>
      <c r="B3248" s="95">
        <v>3846.14</v>
      </c>
      <c r="C3248" s="95">
        <v>0.51615230020984892</v>
      </c>
      <c r="D3248" s="95">
        <v>0.51615230020984892</v>
      </c>
      <c r="E3248" s="95">
        <v>2.4943105203408811</v>
      </c>
      <c r="F3248" s="95">
        <v>6.7636739135262358</v>
      </c>
    </row>
    <row r="3249" spans="1:6">
      <c r="A3249" s="96">
        <v>44076</v>
      </c>
      <c r="B3249" s="95">
        <v>3845.4</v>
      </c>
      <c r="C3249" s="95">
        <v>-1.9240069264248039E-2</v>
      </c>
      <c r="D3249" s="95">
        <v>0.49681292288554779</v>
      </c>
      <c r="E3249" s="95">
        <v>2.4745905440048732</v>
      </c>
      <c r="F3249" s="95">
        <v>6.7146948471460632</v>
      </c>
    </row>
    <row r="3250" spans="1:6">
      <c r="A3250" s="96">
        <v>44077</v>
      </c>
      <c r="B3250" s="95">
        <v>3824.38</v>
      </c>
      <c r="C3250" s="95">
        <v>-0.5466271389192312</v>
      </c>
      <c r="D3250" s="95">
        <v>-5.2529930299827221E-2</v>
      </c>
      <c r="E3250" s="95">
        <v>1.9144366215949837</v>
      </c>
      <c r="F3250" s="95">
        <v>6.2708581686215403</v>
      </c>
    </row>
    <row r="3251" spans="1:6">
      <c r="A3251" s="96">
        <v>44078</v>
      </c>
      <c r="B3251" s="95">
        <v>3827.94</v>
      </c>
      <c r="C3251" s="95">
        <v>9.3086984034007614E-2</v>
      </c>
      <c r="D3251" s="95">
        <v>4.0508155206353536E-2</v>
      </c>
      <c r="E3251" s="95">
        <v>2.0093056969412659</v>
      </c>
      <c r="F3251" s="95">
        <v>6.2646608943804916</v>
      </c>
    </row>
    <row r="3252" spans="1:6">
      <c r="A3252" s="96">
        <v>44082</v>
      </c>
      <c r="B3252" s="95">
        <v>3810.96</v>
      </c>
      <c r="C3252" s="95">
        <v>-0.44358062038589718</v>
      </c>
      <c r="D3252" s="95">
        <v>-0.40325215150572857</v>
      </c>
      <c r="E3252" s="95">
        <v>1.5568121858794415</v>
      </c>
      <c r="F3252" s="95">
        <v>5.8941214391303731</v>
      </c>
    </row>
    <row r="3253" spans="1:6">
      <c r="A3253" s="96">
        <v>44083</v>
      </c>
      <c r="B3253" s="95">
        <v>3825.78</v>
      </c>
      <c r="C3253" s="95">
        <v>0.38887839284589276</v>
      </c>
      <c r="D3253" s="95">
        <v>-1.5941919145712191E-2</v>
      </c>
      <c r="E3253" s="95">
        <v>1.9517446849334208</v>
      </c>
      <c r="F3253" s="95">
        <v>6.5098344910146322</v>
      </c>
    </row>
    <row r="3254" spans="1:6">
      <c r="A3254" s="96">
        <v>44084</v>
      </c>
      <c r="B3254" s="95">
        <v>3803.03</v>
      </c>
      <c r="C3254" s="95">
        <v>-0.59464997987338508</v>
      </c>
      <c r="D3254" s="95">
        <v>-0.61049710040010918</v>
      </c>
      <c r="E3254" s="95">
        <v>1.3454886556838908</v>
      </c>
      <c r="F3254" s="95">
        <v>5.9797405565076955</v>
      </c>
    </row>
    <row r="3255" spans="1:6">
      <c r="A3255" s="96">
        <v>44085</v>
      </c>
      <c r="B3255" s="95">
        <v>3801.82</v>
      </c>
      <c r="C3255" s="95">
        <v>-3.1816735602929747E-2</v>
      </c>
      <c r="D3255" s="95">
        <v>-0.64211959575474209</v>
      </c>
      <c r="E3255" s="95">
        <v>1.3132438295128113</v>
      </c>
      <c r="F3255" s="95">
        <v>5.7188779142196111</v>
      </c>
    </row>
    <row r="3256" spans="1:6">
      <c r="A3256" s="96">
        <v>44088</v>
      </c>
      <c r="B3256" s="95">
        <v>3817.47</v>
      </c>
      <c r="C3256" s="95">
        <v>0.41164494899810222</v>
      </c>
      <c r="D3256" s="95">
        <v>-0.23311789963909035</v>
      </c>
      <c r="E3256" s="95">
        <v>1.7302946804031327</v>
      </c>
      <c r="F3256" s="95">
        <v>6.3243649732620311</v>
      </c>
    </row>
    <row r="3257" spans="1:6">
      <c r="A3257" s="96">
        <v>44089</v>
      </c>
      <c r="B3257" s="95">
        <v>3817.64</v>
      </c>
      <c r="C3257" s="95">
        <v>4.4532111581840894E-3</v>
      </c>
      <c r="D3257" s="95">
        <v>-0.22867506971322449</v>
      </c>
      <c r="E3257" s="95">
        <v>1.7348249452370901</v>
      </c>
      <c r="F3257" s="95">
        <v>6.3290998217468752</v>
      </c>
    </row>
    <row r="3258" spans="1:6">
      <c r="A3258" s="96">
        <v>44090</v>
      </c>
      <c r="B3258" s="95">
        <v>3810.27</v>
      </c>
      <c r="C3258" s="95">
        <v>-0.19305120440900048</v>
      </c>
      <c r="D3258" s="95">
        <v>-0.42128481414597241</v>
      </c>
      <c r="E3258" s="95">
        <v>1.5384246403769231</v>
      </c>
      <c r="F3258" s="95">
        <v>6.0691766998399288</v>
      </c>
    </row>
    <row r="3259" spans="1:6">
      <c r="A3259" s="96">
        <v>44091</v>
      </c>
      <c r="B3259" s="95">
        <v>3808.54</v>
      </c>
      <c r="C3259" s="95">
        <v>-4.5403606568561461E-2</v>
      </c>
      <c r="D3259" s="95">
        <v>-0.46649714221498328</v>
      </c>
      <c r="E3259" s="95">
        <v>1.4923225335372825</v>
      </c>
      <c r="F3259" s="95">
        <v>5.8371705909978866</v>
      </c>
    </row>
    <row r="3260" spans="1:6">
      <c r="A3260" s="96">
        <v>44092</v>
      </c>
      <c r="B3260" s="95">
        <v>3789.61</v>
      </c>
      <c r="C3260" s="95">
        <v>-0.49704086080230026</v>
      </c>
      <c r="D3260" s="95">
        <v>-0.96121932160599943</v>
      </c>
      <c r="E3260" s="95">
        <v>0.9878642199683485</v>
      </c>
      <c r="F3260" s="95">
        <v>5.1953531624311378</v>
      </c>
    </row>
    <row r="3261" spans="1:6">
      <c r="A3261" s="96">
        <v>44095</v>
      </c>
      <c r="B3261" s="95">
        <v>3770.85</v>
      </c>
      <c r="C3261" s="95">
        <v>-0.49503774794767974</v>
      </c>
      <c r="D3261" s="95">
        <v>-1.4514986710711608</v>
      </c>
      <c r="E3261" s="95">
        <v>0.48793617123334965</v>
      </c>
      <c r="F3261" s="95">
        <v>4.2967777624118408</v>
      </c>
    </row>
    <row r="3262" spans="1:6">
      <c r="A3262" s="96">
        <v>44096</v>
      </c>
      <c r="B3262" s="95">
        <v>3778.58</v>
      </c>
      <c r="C3262" s="95">
        <v>0.20499356908920685</v>
      </c>
      <c r="D3262" s="95">
        <v>-1.249480580913076</v>
      </c>
      <c r="E3262" s="95">
        <v>0.69392997809483159</v>
      </c>
      <c r="F3262" s="95">
        <v>4.5105794495920337</v>
      </c>
    </row>
    <row r="3263" spans="1:6">
      <c r="A3263" s="96">
        <v>44097</v>
      </c>
      <c r="B3263" s="95">
        <v>3759.35</v>
      </c>
      <c r="C3263" s="95">
        <v>-0.5089213408211557</v>
      </c>
      <c r="D3263" s="95">
        <v>-1.752043048408547</v>
      </c>
      <c r="E3263" s="95">
        <v>0.18147707952480552</v>
      </c>
      <c r="F3263" s="95">
        <v>4.0247378178698945</v>
      </c>
    </row>
    <row r="3264" spans="1:6">
      <c r="A3264" s="96">
        <v>44098</v>
      </c>
      <c r="B3264" s="95">
        <v>3766.39</v>
      </c>
      <c r="C3264" s="95">
        <v>0.18726641573676428</v>
      </c>
      <c r="D3264" s="95">
        <v>-1.568057620890706</v>
      </c>
      <c r="E3264" s="95">
        <v>0.36908334088376904</v>
      </c>
      <c r="F3264" s="95">
        <v>4.3454290574422183</v>
      </c>
    </row>
    <row r="3265" spans="1:6">
      <c r="A3265" s="96">
        <v>44099</v>
      </c>
      <c r="B3265" s="95">
        <v>3769.15</v>
      </c>
      <c r="C3265" s="95">
        <v>7.3279718775820513E-2</v>
      </c>
      <c r="D3265" s="95">
        <v>-1.4959269703297307</v>
      </c>
      <c r="E3265" s="95">
        <v>0.44263352289382052</v>
      </c>
      <c r="F3265" s="95">
        <v>4.3785169923346245</v>
      </c>
    </row>
    <row r="3266" spans="1:6">
      <c r="A3266" s="96">
        <v>44102</v>
      </c>
      <c r="B3266" s="95">
        <v>3754.15</v>
      </c>
      <c r="C3266" s="95">
        <v>-0.39796771155300448</v>
      </c>
      <c r="D3266" s="95">
        <v>-1.8879413755524044</v>
      </c>
      <c r="E3266" s="95">
        <v>4.2904272839194846E-2</v>
      </c>
      <c r="F3266" s="95">
        <v>3.747644077445611</v>
      </c>
    </row>
    <row r="3267" spans="1:6">
      <c r="A3267" s="96">
        <v>44103</v>
      </c>
      <c r="B3267" s="95">
        <v>3745.23</v>
      </c>
      <c r="C3267" s="95">
        <v>-0.23760371855147122</v>
      </c>
      <c r="D3267" s="95">
        <v>-2.1210592751914947</v>
      </c>
      <c r="E3267" s="95">
        <v>-0.19480138785995527</v>
      </c>
      <c r="F3267" s="95">
        <v>3.5011358172080564</v>
      </c>
    </row>
    <row r="3268" spans="1:6">
      <c r="A3268" s="96">
        <v>44104</v>
      </c>
      <c r="B3268" s="95">
        <v>3753.64</v>
      </c>
      <c r="C3268" s="95">
        <v>0.22455229718869596</v>
      </c>
      <c r="D3268" s="95">
        <v>-1.9012698653299798</v>
      </c>
      <c r="E3268" s="95">
        <v>2.9313478337344989E-2</v>
      </c>
      <c r="F3268" s="95">
        <v>3.7215111523752675</v>
      </c>
    </row>
    <row r="3269" spans="1:6">
      <c r="A3269" s="96">
        <v>44105</v>
      </c>
      <c r="B3269" s="95">
        <v>3764.5</v>
      </c>
      <c r="C3269" s="95">
        <v>0.28931916752805709</v>
      </c>
      <c r="D3269" s="95">
        <v>0.28931916752805709</v>
      </c>
      <c r="E3269" s="95">
        <v>0.31871745537688234</v>
      </c>
      <c r="F3269" s="95">
        <v>4.1001263747051375</v>
      </c>
    </row>
    <row r="3270" spans="1:6">
      <c r="A3270" s="96">
        <v>44106</v>
      </c>
      <c r="B3270" s="95">
        <v>3745.97</v>
      </c>
      <c r="C3270" s="95">
        <v>-0.4922300438305327</v>
      </c>
      <c r="D3270" s="95">
        <v>-0.20433499216760964</v>
      </c>
      <c r="E3270" s="95">
        <v>-0.1750814115239363</v>
      </c>
      <c r="F3270" s="95">
        <v>3.9672164816834554</v>
      </c>
    </row>
    <row r="3271" spans="1:6">
      <c r="A3271" s="96">
        <v>44109</v>
      </c>
      <c r="B3271" s="95">
        <v>3760.02</v>
      </c>
      <c r="C3271" s="95">
        <v>0.37506974161565232</v>
      </c>
      <c r="D3271" s="95">
        <v>0.16996835072089489</v>
      </c>
      <c r="E3271" s="95">
        <v>0.19933165269390152</v>
      </c>
      <c r="F3271" s="95">
        <v>3.9592791457689236</v>
      </c>
    </row>
    <row r="3272" spans="1:6">
      <c r="A3272" s="96">
        <v>44110</v>
      </c>
      <c r="B3272" s="95">
        <v>3748.99</v>
      </c>
      <c r="C3272" s="95">
        <v>-0.29334950346009414</v>
      </c>
      <c r="D3272" s="95">
        <v>-0.12387975405206975</v>
      </c>
      <c r="E3272" s="95">
        <v>-9.4602589179604291E-2</v>
      </c>
      <c r="F3272" s="95">
        <v>3.6543151165941312</v>
      </c>
    </row>
    <row r="3273" spans="1:6">
      <c r="A3273" s="96">
        <v>44111</v>
      </c>
      <c r="B3273" s="95">
        <v>3753.5</v>
      </c>
      <c r="C3273" s="95">
        <v>0.12029906721544581</v>
      </c>
      <c r="D3273" s="95">
        <v>-3.7297130252245125E-3</v>
      </c>
      <c r="E3273" s="95">
        <v>2.5582672003499063E-2</v>
      </c>
      <c r="F3273" s="95">
        <v>4.1507695808163936</v>
      </c>
    </row>
    <row r="3274" spans="1:6">
      <c r="A3274" s="96">
        <v>44112</v>
      </c>
      <c r="B3274" s="95">
        <v>3766.65</v>
      </c>
      <c r="C3274" s="95">
        <v>0.35033968296256379</v>
      </c>
      <c r="D3274" s="95">
        <v>0.34659690327256687</v>
      </c>
      <c r="E3274" s="95">
        <v>0.37601198121806068</v>
      </c>
      <c r="F3274" s="95">
        <v>4.5498830053875894</v>
      </c>
    </row>
    <row r="3275" spans="1:6">
      <c r="A3275" s="96">
        <v>44113</v>
      </c>
      <c r="B3275" s="95">
        <v>3777.19</v>
      </c>
      <c r="C3275" s="95">
        <v>0.27982424700994102</v>
      </c>
      <c r="D3275" s="95">
        <v>0.62739101245725681</v>
      </c>
      <c r="E3275" s="95">
        <v>0.65688840092310574</v>
      </c>
      <c r="F3275" s="95">
        <v>4.5730770402075294</v>
      </c>
    </row>
    <row r="3276" spans="1:6">
      <c r="A3276" s="96">
        <v>44117</v>
      </c>
      <c r="B3276" s="95">
        <v>3784.1</v>
      </c>
      <c r="C3276" s="95">
        <v>0.18294022805311894</v>
      </c>
      <c r="D3276" s="95">
        <v>0.81147899105935561</v>
      </c>
      <c r="E3276" s="95">
        <v>0.84103034211493455</v>
      </c>
      <c r="F3276" s="95">
        <v>4.3132844308818585</v>
      </c>
    </row>
    <row r="3277" spans="1:6">
      <c r="A3277" s="96">
        <v>44118</v>
      </c>
      <c r="B3277" s="95">
        <v>3789.08</v>
      </c>
      <c r="C3277" s="95">
        <v>0.1316032874395523</v>
      </c>
      <c r="D3277" s="95">
        <v>0.94415021152800538</v>
      </c>
      <c r="E3277" s="95">
        <v>0.97374045313307622</v>
      </c>
      <c r="F3277" s="95">
        <v>4.2953127279433234</v>
      </c>
    </row>
    <row r="3278" spans="1:6">
      <c r="A3278" s="96">
        <v>44119</v>
      </c>
      <c r="B3278" s="95">
        <v>3787.5</v>
      </c>
      <c r="C3278" s="95">
        <v>-4.1698776484000444E-2</v>
      </c>
      <c r="D3278" s="95">
        <v>0.90205773595763983</v>
      </c>
      <c r="E3278" s="95">
        <v>0.9316356387939928</v>
      </c>
      <c r="F3278" s="95">
        <v>4.3566669789330437</v>
      </c>
    </row>
    <row r="3279" spans="1:6">
      <c r="A3279" s="96">
        <v>44120</v>
      </c>
      <c r="B3279" s="95">
        <v>3787.18</v>
      </c>
      <c r="C3279" s="95">
        <v>-8.4488448844899366E-3</v>
      </c>
      <c r="D3279" s="95">
        <v>0.89353267761425048</v>
      </c>
      <c r="E3279" s="95">
        <v>0.92310808145947831</v>
      </c>
      <c r="F3279" s="95">
        <v>4.0402625195392394</v>
      </c>
    </row>
    <row r="3280" spans="1:6">
      <c r="A3280" s="96">
        <v>44123</v>
      </c>
      <c r="B3280" s="95">
        <v>3782.57</v>
      </c>
      <c r="C3280" s="95">
        <v>-0.12172645609661581</v>
      </c>
      <c r="D3280" s="95">
        <v>0.77071855585513216</v>
      </c>
      <c r="E3280" s="95">
        <v>0.80025795860938498</v>
      </c>
      <c r="F3280" s="95">
        <v>3.816649329904398</v>
      </c>
    </row>
    <row r="3281" spans="1:6">
      <c r="A3281" s="96">
        <v>44124</v>
      </c>
      <c r="B3281" s="95">
        <v>3797.23</v>
      </c>
      <c r="C3281" s="95">
        <v>0.38756718315853256</v>
      </c>
      <c r="D3281" s="95">
        <v>1.1612727912106768</v>
      </c>
      <c r="E3281" s="95">
        <v>1.1909266789960959</v>
      </c>
      <c r="F3281" s="95">
        <v>4.2190085933618837</v>
      </c>
    </row>
    <row r="3282" spans="1:6">
      <c r="A3282" s="96">
        <v>44125</v>
      </c>
      <c r="B3282" s="95">
        <v>3803.26</v>
      </c>
      <c r="C3282" s="95">
        <v>0.15879996734462498</v>
      </c>
      <c r="D3282" s="95">
        <v>1.3219168593685104</v>
      </c>
      <c r="E3282" s="95">
        <v>1.351617837518071</v>
      </c>
      <c r="F3282" s="95">
        <v>4.1532478913353099</v>
      </c>
    </row>
    <row r="3283" spans="1:6">
      <c r="A3283" s="96">
        <v>44126</v>
      </c>
      <c r="B3283" s="95">
        <v>3805.46</v>
      </c>
      <c r="C3283" s="95">
        <v>5.7845111825116646E-2</v>
      </c>
      <c r="D3283" s="95">
        <v>1.3805266354791623</v>
      </c>
      <c r="E3283" s="95">
        <v>1.4102447941927387</v>
      </c>
      <c r="F3283" s="95">
        <v>4.1938071730339033</v>
      </c>
    </row>
    <row r="3284" spans="1:6">
      <c r="A3284" s="96">
        <v>44127</v>
      </c>
      <c r="B3284" s="95">
        <v>3803.83</v>
      </c>
      <c r="C3284" s="95">
        <v>-4.2833192307900614E-2</v>
      </c>
      <c r="D3284" s="95">
        <v>1.3371021195426325</v>
      </c>
      <c r="E3284" s="95">
        <v>1.3668075490201215</v>
      </c>
      <c r="F3284" s="95">
        <v>4.0375142565662214</v>
      </c>
    </row>
    <row r="3285" spans="1:6">
      <c r="A3285" s="96">
        <v>44130</v>
      </c>
      <c r="B3285" s="95">
        <v>3793.41</v>
      </c>
      <c r="C3285" s="95">
        <v>-0.27393442924631417</v>
      </c>
      <c r="D3285" s="95">
        <v>1.0595049072367191</v>
      </c>
      <c r="E3285" s="95">
        <v>1.0891289633155221</v>
      </c>
      <c r="F3285" s="95">
        <v>3.6680248907545066</v>
      </c>
    </row>
    <row r="3286" spans="1:6">
      <c r="A3286" s="96">
        <v>44131</v>
      </c>
      <c r="B3286" s="95">
        <v>3789.23</v>
      </c>
      <c r="C3286" s="95">
        <v>-0.11019109455607801</v>
      </c>
      <c r="D3286" s="95">
        <v>0.94814633262647607</v>
      </c>
      <c r="E3286" s="95">
        <v>0.97773774563363336</v>
      </c>
      <c r="F3286" s="95">
        <v>3.5537919594227141</v>
      </c>
    </row>
    <row r="3287" spans="1:6">
      <c r="A3287" s="96">
        <v>44132</v>
      </c>
      <c r="B3287" s="95">
        <v>3753.16</v>
      </c>
      <c r="C3287" s="95">
        <v>-0.95190843522299229</v>
      </c>
      <c r="D3287" s="95">
        <v>-1.2787587515050713E-2</v>
      </c>
      <c r="E3287" s="95">
        <v>1.6522142335584356E-2</v>
      </c>
      <c r="F3287" s="95">
        <v>2.441514202816264</v>
      </c>
    </row>
    <row r="3288" spans="1:6">
      <c r="A3288" s="96">
        <v>44133</v>
      </c>
      <c r="B3288" s="95">
        <v>3765</v>
      </c>
      <c r="C3288" s="95">
        <v>0.31546749938717866</v>
      </c>
      <c r="D3288" s="95">
        <v>0.30263957118956686</v>
      </c>
      <c r="E3288" s="95">
        <v>0.33204176371204319</v>
      </c>
      <c r="F3288" s="95">
        <v>2.7576720269872013</v>
      </c>
    </row>
    <row r="3289" spans="1:6">
      <c r="A3289" s="96">
        <v>44134</v>
      </c>
      <c r="B3289" s="95">
        <v>3743.2</v>
      </c>
      <c r="C3289" s="95">
        <v>-0.57901726427623812</v>
      </c>
      <c r="D3289" s="95">
        <v>-0.27813002845238355</v>
      </c>
      <c r="E3289" s="95">
        <v>-0.24889807970068789</v>
      </c>
      <c r="F3289" s="95">
        <v>1.8369390153658571</v>
      </c>
    </row>
    <row r="3290" spans="1:6">
      <c r="A3290" s="96">
        <v>44138</v>
      </c>
      <c r="B3290" s="95">
        <v>3760.2</v>
      </c>
      <c r="C3290" s="95">
        <v>0.45415687112630998</v>
      </c>
      <c r="D3290" s="95">
        <v>0.45415687112630998</v>
      </c>
      <c r="E3290" s="95">
        <v>0.20412840369457008</v>
      </c>
      <c r="F3290" s="95">
        <v>2.3364676745546875</v>
      </c>
    </row>
    <row r="3291" spans="1:6">
      <c r="A3291" s="96">
        <v>44139</v>
      </c>
      <c r="B3291" s="95">
        <v>3780.52</v>
      </c>
      <c r="C3291" s="95">
        <v>0.54039678740493979</v>
      </c>
      <c r="D3291" s="95">
        <v>0.99700790767258685</v>
      </c>
      <c r="E3291" s="95">
        <v>0.74562829443522993</v>
      </c>
      <c r="F3291" s="95">
        <v>2.908255482241251</v>
      </c>
    </row>
    <row r="3292" spans="1:6">
      <c r="A3292" s="96">
        <v>44140</v>
      </c>
      <c r="B3292" s="95">
        <v>3812.25</v>
      </c>
      <c r="C3292" s="95">
        <v>0.83930252981070375</v>
      </c>
      <c r="D3292" s="95">
        <v>1.8446783500748021</v>
      </c>
      <c r="E3292" s="95">
        <v>1.5911889013841218</v>
      </c>
      <c r="F3292" s="95">
        <v>3.9425790356222734</v>
      </c>
    </row>
    <row r="3293" spans="1:6">
      <c r="A3293" s="96">
        <v>44141</v>
      </c>
      <c r="B3293" s="95">
        <v>3817.11</v>
      </c>
      <c r="C3293" s="95">
        <v>0.1274837694275055</v>
      </c>
      <c r="D3293" s="95">
        <v>1.9745137849968009</v>
      </c>
      <c r="E3293" s="95">
        <v>1.72070117840184</v>
      </c>
      <c r="F3293" s="95">
        <v>4.077926681299493</v>
      </c>
    </row>
    <row r="3294" spans="1:6">
      <c r="A3294" s="96">
        <v>44144</v>
      </c>
      <c r="B3294" s="95">
        <v>3817.77</v>
      </c>
      <c r="C3294" s="95">
        <v>1.7290567995154049E-2</v>
      </c>
      <c r="D3294" s="95">
        <v>1.9921457576405288</v>
      </c>
      <c r="E3294" s="95">
        <v>1.7382892654042248</v>
      </c>
      <c r="F3294" s="95">
        <v>4.2884303345188668</v>
      </c>
    </row>
    <row r="3295" spans="1:6">
      <c r="A3295" s="96">
        <v>44145</v>
      </c>
      <c r="B3295" s="95">
        <v>3812.47</v>
      </c>
      <c r="C3295" s="95">
        <v>-0.13882449702313782</v>
      </c>
      <c r="D3295" s="95">
        <v>1.8505556742893781</v>
      </c>
      <c r="E3295" s="95">
        <v>1.5970515970515908</v>
      </c>
      <c r="F3295" s="95">
        <v>4.143652445653645</v>
      </c>
    </row>
    <row r="3296" spans="1:6">
      <c r="A3296" s="96">
        <v>44146</v>
      </c>
      <c r="B3296" s="95">
        <v>3813.86</v>
      </c>
      <c r="C3296" s="95">
        <v>3.6459303286329181E-2</v>
      </c>
      <c r="D3296" s="95">
        <v>1.8876896772814789</v>
      </c>
      <c r="E3296" s="95">
        <v>1.6340931742233389</v>
      </c>
      <c r="F3296" s="95">
        <v>4.0335625574537959</v>
      </c>
    </row>
    <row r="3297" spans="1:6">
      <c r="A3297" s="96">
        <v>44147</v>
      </c>
      <c r="B3297" s="95">
        <v>3794.28</v>
      </c>
      <c r="C3297" s="95">
        <v>-0.51339063311185429</v>
      </c>
      <c r="D3297" s="95">
        <v>1.3646078221842384</v>
      </c>
      <c r="E3297" s="95">
        <v>1.1123132598186869</v>
      </c>
      <c r="F3297" s="95">
        <v>3.8757525234688783</v>
      </c>
    </row>
    <row r="3298" spans="1:6">
      <c r="A3298" s="96">
        <v>44148</v>
      </c>
      <c r="B3298" s="95">
        <v>3812.36</v>
      </c>
      <c r="C3298" s="95">
        <v>0.47650674172701191</v>
      </c>
      <c r="D3298" s="95">
        <v>1.8476170121821012</v>
      </c>
      <c r="E3298" s="95">
        <v>1.5941202492178785</v>
      </c>
      <c r="F3298" s="95">
        <v>4.5986693188833305</v>
      </c>
    </row>
    <row r="3299" spans="1:6">
      <c r="A3299" s="96">
        <v>44151</v>
      </c>
      <c r="B3299" s="95">
        <v>3822.16</v>
      </c>
      <c r="C3299" s="95">
        <v>0.25705861985751977</v>
      </c>
      <c r="D3299" s="95">
        <v>2.109425090831385</v>
      </c>
      <c r="E3299" s="95">
        <v>1.8552766925868935</v>
      </c>
      <c r="F3299" s="95">
        <v>4.6579318464971653</v>
      </c>
    </row>
    <row r="3300" spans="1:6">
      <c r="A3300" s="96">
        <v>44152</v>
      </c>
      <c r="B3300" s="95">
        <v>3824.03</v>
      </c>
      <c r="C3300" s="95">
        <v>4.8925215061657035E-2</v>
      </c>
      <c r="D3300" s="95">
        <v>2.1593823466552697</v>
      </c>
      <c r="E3300" s="95">
        <v>1.90510960576038</v>
      </c>
      <c r="F3300" s="95">
        <v>4.7091359647321474</v>
      </c>
    </row>
    <row r="3301" spans="1:6">
      <c r="A3301" s="96">
        <v>44153</v>
      </c>
      <c r="B3301" s="95">
        <v>3815.25</v>
      </c>
      <c r="C3301" s="95">
        <v>-0.22960070919946229</v>
      </c>
      <c r="D3301" s="95">
        <v>1.9248236802735574</v>
      </c>
      <c r="E3301" s="95">
        <v>1.6711347513950647</v>
      </c>
      <c r="F3301" s="95">
        <v>4.5600543731466825</v>
      </c>
    </row>
    <row r="3302" spans="1:6">
      <c r="A3302" s="96">
        <v>44154</v>
      </c>
      <c r="B3302" s="95">
        <v>3821.41</v>
      </c>
      <c r="C3302" s="95">
        <v>0.16145730948167181</v>
      </c>
      <c r="D3302" s="95">
        <v>2.089388758281685</v>
      </c>
      <c r="E3302" s="95">
        <v>1.8352902300841523</v>
      </c>
      <c r="F3302" s="95">
        <v>4.8274140499200424</v>
      </c>
    </row>
    <row r="3303" spans="1:6">
      <c r="A3303" s="96">
        <v>44155</v>
      </c>
      <c r="B3303" s="95">
        <v>3820.26</v>
      </c>
      <c r="C3303" s="95">
        <v>-3.0093604193204282E-2</v>
      </c>
      <c r="D3303" s="95">
        <v>2.0586663817055095</v>
      </c>
      <c r="E3303" s="95">
        <v>1.8046443209133178</v>
      </c>
      <c r="F3303" s="95">
        <v>4.8188705026299017</v>
      </c>
    </row>
    <row r="3304" spans="1:6">
      <c r="A3304" s="96">
        <v>44158</v>
      </c>
      <c r="B3304" s="95">
        <v>3828.39</v>
      </c>
      <c r="C3304" s="95">
        <v>0.21281274049409493</v>
      </c>
      <c r="D3304" s="95">
        <v>2.2758602265441352</v>
      </c>
      <c r="E3304" s="95">
        <v>2.0212975744429151</v>
      </c>
      <c r="F3304" s="95">
        <v>4.5816749392870726</v>
      </c>
    </row>
    <row r="3305" spans="1:6">
      <c r="A3305" s="96">
        <v>44159</v>
      </c>
      <c r="B3305" s="95">
        <v>3845.88</v>
      </c>
      <c r="C3305" s="95">
        <v>0.45685000744439819</v>
      </c>
      <c r="D3305" s="95">
        <v>2.7431075016029149</v>
      </c>
      <c r="E3305" s="95">
        <v>2.4873818800066116</v>
      </c>
      <c r="F3305" s="95">
        <v>5.0594563290326633</v>
      </c>
    </row>
    <row r="3306" spans="1:6">
      <c r="A3306" s="96">
        <v>44160</v>
      </c>
      <c r="B3306" s="95">
        <v>3853.47</v>
      </c>
      <c r="C3306" s="95">
        <v>0.19735405160845598</v>
      </c>
      <c r="D3306" s="95">
        <v>2.9458751870057753</v>
      </c>
      <c r="E3306" s="95">
        <v>2.6896448805342477</v>
      </c>
      <c r="F3306" s="95">
        <v>5.280887825188918</v>
      </c>
    </row>
    <row r="3307" spans="1:6">
      <c r="A3307" s="96">
        <v>44161</v>
      </c>
      <c r="B3307" s="95">
        <v>3857.65</v>
      </c>
      <c r="C3307" s="95">
        <v>0.10847366140129822</v>
      </c>
      <c r="D3307" s="95">
        <v>3.057544347082719</v>
      </c>
      <c r="E3307" s="95">
        <v>2.8010360982161364</v>
      </c>
      <c r="F3307" s="95">
        <v>5.7101831325169217</v>
      </c>
    </row>
    <row r="3308" spans="1:6">
      <c r="A3308" s="96">
        <v>44162</v>
      </c>
      <c r="B3308" s="95">
        <v>3867.12</v>
      </c>
      <c r="C3308" s="95">
        <v>0.24548624162377131</v>
      </c>
      <c r="D3308" s="95">
        <v>3.3105364394101278</v>
      </c>
      <c r="E3308" s="95">
        <v>3.0533984980839701</v>
      </c>
      <c r="F3308" s="95">
        <v>5.8951104100946283</v>
      </c>
    </row>
    <row r="3309" spans="1:6">
      <c r="A3309" s="96">
        <v>44165</v>
      </c>
      <c r="B3309" s="95">
        <v>3855.05</v>
      </c>
      <c r="C3309" s="95">
        <v>-0.31211857920104835</v>
      </c>
      <c r="D3309" s="95">
        <v>2.9880850609104614</v>
      </c>
      <c r="E3309" s="95">
        <v>2.7317496948733533</v>
      </c>
      <c r="F3309" s="95">
        <v>5.3361422606946984</v>
      </c>
    </row>
    <row r="3310" spans="1:6">
      <c r="A3310" s="96">
        <v>44166</v>
      </c>
      <c r="B3310" s="95">
        <v>3871.75</v>
      </c>
      <c r="C3310" s="95">
        <v>0.43319801299592786</v>
      </c>
      <c r="D3310" s="95">
        <v>0.43319801299592786</v>
      </c>
      <c r="E3310" s="95">
        <v>3.1767815932674859</v>
      </c>
      <c r="F3310" s="95">
        <v>5.7924563359345926</v>
      </c>
    </row>
    <row r="3311" spans="1:6">
      <c r="A3311" s="96">
        <v>44167</v>
      </c>
      <c r="B3311" s="95">
        <v>3877.88</v>
      </c>
      <c r="C3311" s="95">
        <v>0.15832633821915021</v>
      </c>
      <c r="D3311" s="95">
        <v>0.59221021776629801</v>
      </c>
      <c r="E3311" s="95">
        <v>3.3401376134564842</v>
      </c>
      <c r="F3311" s="95">
        <v>5.910756911177506</v>
      </c>
    </row>
    <row r="3312" spans="1:6">
      <c r="A3312" s="96">
        <v>44168</v>
      </c>
      <c r="B3312" s="95">
        <v>3885.5</v>
      </c>
      <c r="C3312" s="95">
        <v>0.19649911807482212</v>
      </c>
      <c r="D3312" s="95">
        <v>0.78987302369619705</v>
      </c>
      <c r="E3312" s="95">
        <v>3.5432000724842316</v>
      </c>
      <c r="F3312" s="95">
        <v>6.0244711737868162</v>
      </c>
    </row>
    <row r="3313" spans="1:6">
      <c r="A3313" s="96">
        <v>44169</v>
      </c>
      <c r="B3313" s="95">
        <v>3897.62</v>
      </c>
      <c r="C3313" s="95">
        <v>0.31192896667096015</v>
      </c>
      <c r="D3313" s="95">
        <v>1.1042658331279709</v>
      </c>
      <c r="E3313" s="95">
        <v>3.8661813065283823</v>
      </c>
      <c r="F3313" s="95">
        <v>6.0905968109835396</v>
      </c>
    </row>
    <row r="3314" spans="1:6">
      <c r="A3314" s="96">
        <v>44172</v>
      </c>
      <c r="B3314" s="95">
        <v>3892.04</v>
      </c>
      <c r="C3314" s="95">
        <v>-0.14316429000261754</v>
      </c>
      <c r="D3314" s="95">
        <v>0.95952062878561506</v>
      </c>
      <c r="E3314" s="95">
        <v>3.7174820255080565</v>
      </c>
      <c r="F3314" s="95">
        <v>5.4913482804978431</v>
      </c>
    </row>
    <row r="3315" spans="1:6">
      <c r="A3315" s="96">
        <v>44173</v>
      </c>
      <c r="B3315" s="95">
        <v>3896.42</v>
      </c>
      <c r="C3315" s="95">
        <v>0.1125373839939936</v>
      </c>
      <c r="D3315" s="95">
        <v>1.0731378321941376</v>
      </c>
      <c r="E3315" s="95">
        <v>3.834202966524014</v>
      </c>
      <c r="F3315" s="95">
        <v>5.6100654841927167</v>
      </c>
    </row>
    <row r="3316" spans="1:6">
      <c r="A3316" s="96">
        <v>44174</v>
      </c>
      <c r="B3316" s="95">
        <v>3885.78</v>
      </c>
      <c r="C3316" s="95">
        <v>-0.27307117815841275</v>
      </c>
      <c r="D3316" s="95">
        <v>0.79713622391408556</v>
      </c>
      <c r="E3316" s="95">
        <v>3.5506616851519235</v>
      </c>
      <c r="F3316" s="95">
        <v>5.2885709640708933</v>
      </c>
    </row>
    <row r="3317" spans="1:6">
      <c r="A3317" s="96">
        <v>44175</v>
      </c>
      <c r="B3317" s="95">
        <v>3894.3</v>
      </c>
      <c r="C3317" s="95">
        <v>0.21926099779194796</v>
      </c>
      <c r="D3317" s="95">
        <v>1.0181450305443596</v>
      </c>
      <c r="E3317" s="95">
        <v>3.7777078991829693</v>
      </c>
      <c r="F3317" s="95">
        <v>5.5474547514378303</v>
      </c>
    </row>
    <row r="3318" spans="1:6">
      <c r="A3318" s="96">
        <v>44176</v>
      </c>
      <c r="B3318" s="95">
        <v>3897.04</v>
      </c>
      <c r="C3318" s="95">
        <v>7.035924299616525E-2</v>
      </c>
      <c r="D3318" s="95">
        <v>1.0892206326766241</v>
      </c>
      <c r="E3318" s="95">
        <v>3.8507251088595984</v>
      </c>
      <c r="F3318" s="95">
        <v>5.3909186791789576</v>
      </c>
    </row>
    <row r="3319" spans="1:6">
      <c r="A3319" s="96">
        <v>44179</v>
      </c>
      <c r="B3319" s="95">
        <v>3896.11</v>
      </c>
      <c r="C3319" s="95">
        <v>-2.386426621230342E-2</v>
      </c>
      <c r="D3319" s="95">
        <v>1.0650964319528944</v>
      </c>
      <c r="E3319" s="95">
        <v>3.8259418953562108</v>
      </c>
      <c r="F3319" s="95">
        <v>4.8344652409294975</v>
      </c>
    </row>
    <row r="3320" spans="1:6">
      <c r="A3320" s="96">
        <v>44180</v>
      </c>
      <c r="B3320" s="95">
        <v>3915.91</v>
      </c>
      <c r="C3320" s="95">
        <v>0.50819920382123573</v>
      </c>
      <c r="D3320" s="95">
        <v>1.5787084473612545</v>
      </c>
      <c r="E3320" s="95">
        <v>4.3535845054283095</v>
      </c>
      <c r="F3320" s="95">
        <v>5.3672331586141597</v>
      </c>
    </row>
    <row r="3321" spans="1:6">
      <c r="A3321" s="96">
        <v>44181</v>
      </c>
      <c r="B3321" s="95">
        <v>3927.07</v>
      </c>
      <c r="C3321" s="95">
        <v>0.28499122809257926</v>
      </c>
      <c r="D3321" s="95">
        <v>1.8681988560459661</v>
      </c>
      <c r="E3321" s="95">
        <v>4.6509830674689834</v>
      </c>
      <c r="F3321" s="95">
        <v>5.6535904630972356</v>
      </c>
    </row>
    <row r="3322" spans="1:6">
      <c r="A3322" s="96">
        <v>44182</v>
      </c>
      <c r="B3322" s="95">
        <v>3935.34</v>
      </c>
      <c r="C3322" s="95">
        <v>0.21058957441553172</v>
      </c>
      <c r="D3322" s="95">
        <v>2.0827226624816841</v>
      </c>
      <c r="E3322" s="95">
        <v>4.8713671273324266</v>
      </c>
      <c r="F3322" s="95">
        <v>6.0564165999660524</v>
      </c>
    </row>
    <row r="3323" spans="1:6">
      <c r="A3323" s="96">
        <v>44183</v>
      </c>
      <c r="B3323" s="95">
        <v>3934.05</v>
      </c>
      <c r="C3323" s="95">
        <v>-3.2779886871270314E-2</v>
      </c>
      <c r="D3323" s="95">
        <v>2.0492600614778089</v>
      </c>
      <c r="E3323" s="95">
        <v>4.836990411827724</v>
      </c>
      <c r="F3323" s="95">
        <v>5.6949340153892525</v>
      </c>
    </row>
    <row r="3324" spans="1:6">
      <c r="A3324" s="96">
        <v>44186</v>
      </c>
      <c r="B3324" s="95">
        <v>3919.86</v>
      </c>
      <c r="C3324" s="95">
        <v>-0.36069699164982261</v>
      </c>
      <c r="D3324" s="95">
        <v>1.6811714504351372</v>
      </c>
      <c r="E3324" s="95">
        <v>4.4588465412760403</v>
      </c>
      <c r="F3324" s="95">
        <v>5.1405366114033235</v>
      </c>
    </row>
    <row r="3325" spans="1:6">
      <c r="A3325" s="96">
        <v>44187</v>
      </c>
      <c r="B3325" s="95">
        <v>3920.69</v>
      </c>
      <c r="C3325" s="95">
        <v>2.1174225610098851E-2</v>
      </c>
      <c r="D3325" s="95">
        <v>1.70270165108104</v>
      </c>
      <c r="E3325" s="95">
        <v>4.4809648931124046</v>
      </c>
      <c r="F3325" s="95">
        <v>5.162799305833099</v>
      </c>
    </row>
    <row r="3326" spans="1:6">
      <c r="A3326" s="96">
        <v>44188</v>
      </c>
      <c r="B3326" s="95">
        <v>3934.3</v>
      </c>
      <c r="C3326" s="95">
        <v>0.3471327750982578</v>
      </c>
      <c r="D3326" s="95">
        <v>2.0557450616723427</v>
      </c>
      <c r="E3326" s="95">
        <v>4.8436525659953045</v>
      </c>
      <c r="F3326" s="95">
        <v>5.2556951188517553</v>
      </c>
    </row>
    <row r="3327" spans="1:6">
      <c r="A3327" s="96">
        <v>44189</v>
      </c>
      <c r="B3327" s="95">
        <v>3936.01</v>
      </c>
      <c r="C3327" s="95">
        <v>4.3463894466611031E-2</v>
      </c>
      <c r="D3327" s="95">
        <v>2.1001024630030729</v>
      </c>
      <c r="E3327" s="95">
        <v>4.8892217005015448</v>
      </c>
      <c r="F3327" s="95">
        <v>5.2507587608465967</v>
      </c>
    </row>
    <row r="3328" spans="1:6">
      <c r="A3328" s="96">
        <v>44193</v>
      </c>
      <c r="B3328" s="95">
        <v>3942.95</v>
      </c>
      <c r="C3328" s="95">
        <v>0.1763206902421377</v>
      </c>
      <c r="D3328" s="95">
        <v>2.2801260684037761</v>
      </c>
      <c r="E3328" s="95">
        <v>5.0741631001934628</v>
      </c>
      <c r="F3328" s="95">
        <v>5.0946076693649145</v>
      </c>
    </row>
    <row r="3329" spans="1:6">
      <c r="A3329" s="96">
        <v>44194</v>
      </c>
      <c r="B3329" s="95">
        <v>3950.19</v>
      </c>
      <c r="C3329" s="95">
        <v>0.18361886404849592</v>
      </c>
      <c r="D3329" s="95">
        <v>2.4679316740379376</v>
      </c>
      <c r="E3329" s="95">
        <v>5.2670990848864951</v>
      </c>
      <c r="F3329" s="95">
        <v>5.2875811941436313</v>
      </c>
    </row>
    <row r="3330" spans="1:6">
      <c r="A3330" s="96">
        <v>44195</v>
      </c>
      <c r="B3330" s="95">
        <v>3958.34</v>
      </c>
      <c r="C3330" s="95">
        <v>0.20631918970985819</v>
      </c>
      <c r="D3330" s="95">
        <v>2.6793426803802811</v>
      </c>
      <c r="E3330" s="95">
        <v>5.4842853107495149</v>
      </c>
      <c r="F3330" s="95">
        <v>5.5014352613188544</v>
      </c>
    </row>
    <row r="3331" spans="1:6">
      <c r="A3331" s="96">
        <v>44196</v>
      </c>
      <c r="B3331" s="95">
        <v>3959.42</v>
      </c>
      <c r="C3331" s="95">
        <v>2.7284164574026271E-2</v>
      </c>
      <c r="D3331" s="95">
        <v>2.7073578812207399</v>
      </c>
      <c r="E3331" s="95">
        <v>5.5130658167534596</v>
      </c>
      <c r="F3331" s="95">
        <v>5.5130658167534596</v>
      </c>
    </row>
    <row r="3332" spans="1:6">
      <c r="A3332" s="96">
        <v>44200</v>
      </c>
      <c r="B3332" s="95">
        <v>3955.28</v>
      </c>
      <c r="C3332" s="95">
        <v>-0.10456076900151601</v>
      </c>
      <c r="D3332" s="95">
        <v>-0.10456076900151601</v>
      </c>
      <c r="E3332" s="95">
        <v>-0.10456076900151601</v>
      </c>
      <c r="F3332" s="95">
        <v>4.9173718135759659</v>
      </c>
    </row>
    <row r="3333" spans="1:6">
      <c r="A3333" s="96">
        <v>44201</v>
      </c>
      <c r="B3333" s="95">
        <v>3961.68</v>
      </c>
      <c r="C3333" s="95">
        <v>0.16180902489835169</v>
      </c>
      <c r="D3333" s="95">
        <v>5.7079067136078798E-2</v>
      </c>
      <c r="E3333" s="95">
        <v>5.7079067136078798E-2</v>
      </c>
      <c r="F3333" s="95">
        <v>5.087137589856483</v>
      </c>
    </row>
    <row r="3334" spans="1:6">
      <c r="A3334" s="96">
        <v>44202</v>
      </c>
      <c r="B3334" s="95">
        <v>3946.08</v>
      </c>
      <c r="C3334" s="95">
        <v>-0.39377233900769193</v>
      </c>
      <c r="D3334" s="95">
        <v>-0.33691803344935156</v>
      </c>
      <c r="E3334" s="95">
        <v>-0.33691803344935156</v>
      </c>
      <c r="F3334" s="95">
        <v>4.8691686642606813</v>
      </c>
    </row>
    <row r="3335" spans="1:6">
      <c r="A3335" s="96">
        <v>44203</v>
      </c>
      <c r="B3335" s="95">
        <v>3959.91</v>
      </c>
      <c r="C3335" s="95">
        <v>0.35047439484248155</v>
      </c>
      <c r="D3335" s="95">
        <v>1.2375549954279919E-2</v>
      </c>
      <c r="E3335" s="95">
        <v>1.2375549954279919E-2</v>
      </c>
      <c r="F3335" s="95">
        <v>5.1894648762800255</v>
      </c>
    </row>
    <row r="3336" spans="1:6">
      <c r="A3336" s="96">
        <v>44204</v>
      </c>
      <c r="B3336" s="95">
        <v>3983.61</v>
      </c>
      <c r="C3336" s="95">
        <v>0.5984984507223734</v>
      </c>
      <c r="D3336" s="95">
        <v>0.61094806815140679</v>
      </c>
      <c r="E3336" s="95">
        <v>0.61094806815140679</v>
      </c>
      <c r="F3336" s="95">
        <v>5.857827310485586</v>
      </c>
    </row>
    <row r="3337" spans="1:6">
      <c r="A3337" s="96">
        <v>44207</v>
      </c>
      <c r="B3337" s="95">
        <v>3968.18</v>
      </c>
      <c r="C3337" s="95">
        <v>-0.38733711382390457</v>
      </c>
      <c r="D3337" s="95">
        <v>0.22124452571334885</v>
      </c>
      <c r="E3337" s="95">
        <v>0.22124452571334885</v>
      </c>
      <c r="F3337" s="95">
        <v>5.328286581869901</v>
      </c>
    </row>
    <row r="3338" spans="1:6">
      <c r="A3338" s="96">
        <v>44208</v>
      </c>
      <c r="B3338" s="95">
        <v>3980.22</v>
      </c>
      <c r="C3338" s="95">
        <v>0.30341365563053557</v>
      </c>
      <c r="D3338" s="95">
        <v>0.52532946744725528</v>
      </c>
      <c r="E3338" s="95">
        <v>0.52532946744725528</v>
      </c>
      <c r="F3338" s="95">
        <v>5.6478669866009801</v>
      </c>
    </row>
    <row r="3339" spans="1:6">
      <c r="A3339" s="96">
        <v>44209</v>
      </c>
      <c r="B3339" s="95">
        <v>3970.68</v>
      </c>
      <c r="C3339" s="95">
        <v>-0.23968524352925291</v>
      </c>
      <c r="D3339" s="95">
        <v>0.28438508670460827</v>
      </c>
      <c r="E3339" s="95">
        <v>0.28438508670460827</v>
      </c>
      <c r="F3339" s="95">
        <v>5.0338854824118151</v>
      </c>
    </row>
    <row r="3340" spans="1:6">
      <c r="A3340" s="96">
        <v>44210</v>
      </c>
      <c r="B3340" s="95">
        <v>3984.72</v>
      </c>
      <c r="C3340" s="95">
        <v>0.35359182809997503</v>
      </c>
      <c r="D3340" s="95">
        <v>0.63898247723150892</v>
      </c>
      <c r="E3340" s="95">
        <v>0.63898247723150892</v>
      </c>
      <c r="F3340" s="95">
        <v>5.2518694415315759</v>
      </c>
    </row>
    <row r="3341" spans="1:6">
      <c r="A3341" s="96">
        <v>44211</v>
      </c>
      <c r="B3341" s="95">
        <v>3965.79</v>
      </c>
      <c r="C3341" s="95">
        <v>-0.47506474733481907</v>
      </c>
      <c r="D3341" s="95">
        <v>0.16088214940572776</v>
      </c>
      <c r="E3341" s="95">
        <v>0.16088214940572776</v>
      </c>
      <c r="F3341" s="95">
        <v>4.7640306964825907</v>
      </c>
    </row>
    <row r="3342" spans="1:6">
      <c r="A3342" s="96">
        <v>44214</v>
      </c>
      <c r="B3342" s="95">
        <v>3967.89</v>
      </c>
      <c r="C3342" s="95">
        <v>5.2952879501932948E-2</v>
      </c>
      <c r="D3342" s="95">
        <v>0.21392022063837501</v>
      </c>
      <c r="E3342" s="95">
        <v>0.21392022063837501</v>
      </c>
      <c r="F3342" s="95">
        <v>4.4448188090117746</v>
      </c>
    </row>
    <row r="3343" spans="1:6">
      <c r="A3343" s="96">
        <v>44215</v>
      </c>
      <c r="B3343" s="95">
        <v>3973.23</v>
      </c>
      <c r="C3343" s="95">
        <v>0.13458034370912308</v>
      </c>
      <c r="D3343" s="95">
        <v>0.34878845891570531</v>
      </c>
      <c r="E3343" s="95">
        <v>0.34878845891570531</v>
      </c>
      <c r="F3343" s="95">
        <v>4.5853810051513122</v>
      </c>
    </row>
    <row r="3344" spans="1:6">
      <c r="A3344" s="96">
        <v>44216</v>
      </c>
      <c r="B3344" s="95">
        <v>3978.48</v>
      </c>
      <c r="C3344" s="95">
        <v>0.13213430886205302</v>
      </c>
      <c r="D3344" s="95">
        <v>0.48138363699734565</v>
      </c>
      <c r="E3344" s="95">
        <v>0.48138363699734565</v>
      </c>
      <c r="F3344" s="95">
        <v>4.6071002245442028</v>
      </c>
    </row>
    <row r="3345" spans="1:6">
      <c r="A3345" s="96">
        <v>44217</v>
      </c>
      <c r="B3345" s="95">
        <v>3971.03</v>
      </c>
      <c r="C3345" s="95">
        <v>-0.18725744505438957</v>
      </c>
      <c r="D3345" s="95">
        <v>0.29322476524340502</v>
      </c>
      <c r="E3345" s="95">
        <v>0.29322476524340502</v>
      </c>
      <c r="F3345" s="95">
        <v>4.6729489291598147</v>
      </c>
    </row>
    <row r="3346" spans="1:6">
      <c r="A3346" s="96">
        <v>44218</v>
      </c>
      <c r="B3346" s="95">
        <v>3959.66</v>
      </c>
      <c r="C3346" s="95">
        <v>-0.28632369939286528</v>
      </c>
      <c r="D3346" s="95">
        <v>6.0614938551584174E-3</v>
      </c>
      <c r="E3346" s="95">
        <v>6.0614938551584174E-3</v>
      </c>
      <c r="F3346" s="95">
        <v>4.086809544213077</v>
      </c>
    </row>
    <row r="3347" spans="1:6">
      <c r="A3347" s="96">
        <v>44221</v>
      </c>
      <c r="B3347" s="95">
        <v>3956.69</v>
      </c>
      <c r="C3347" s="95">
        <v>-7.5006439946856407E-2</v>
      </c>
      <c r="D3347" s="95">
        <v>-6.8949492602454754E-2</v>
      </c>
      <c r="E3347" s="95">
        <v>-6.8949492602454754E-2</v>
      </c>
      <c r="F3347" s="95">
        <v>4.0503120176086815</v>
      </c>
    </row>
    <row r="3348" spans="1:6">
      <c r="A3348" s="96">
        <v>44222</v>
      </c>
      <c r="B3348" s="95">
        <v>3951.66</v>
      </c>
      <c r="C3348" s="95">
        <v>-0.12712646176475939</v>
      </c>
      <c r="D3348" s="95">
        <v>-0.19598830131686285</v>
      </c>
      <c r="E3348" s="95">
        <v>-0.19598830131686285</v>
      </c>
      <c r="F3348" s="95">
        <v>3.9180365374855031</v>
      </c>
    </row>
    <row r="3349" spans="1:6">
      <c r="A3349" s="96">
        <v>44223</v>
      </c>
      <c r="B3349" s="95">
        <v>3925.52</v>
      </c>
      <c r="C3349" s="95">
        <v>-0.66149415688596669</v>
      </c>
      <c r="D3349" s="95">
        <v>-0.85618600704143732</v>
      </c>
      <c r="E3349" s="95">
        <v>-0.85618600704143732</v>
      </c>
      <c r="F3349" s="95">
        <v>4.0035396260607703</v>
      </c>
    </row>
    <row r="3350" spans="1:6">
      <c r="A3350" s="96">
        <v>44224</v>
      </c>
      <c r="B3350" s="95">
        <v>3950.5</v>
      </c>
      <c r="C3350" s="95">
        <v>0.63634881493406237</v>
      </c>
      <c r="D3350" s="95">
        <v>-0.2252855216168026</v>
      </c>
      <c r="E3350" s="95">
        <v>-0.2252855216168026</v>
      </c>
      <c r="F3350" s="95">
        <v>4.1650186945951795</v>
      </c>
    </row>
    <row r="3351" spans="1:6">
      <c r="A3351" s="96">
        <v>44225</v>
      </c>
      <c r="B3351" s="95">
        <v>3924.94</v>
      </c>
      <c r="C3351" s="95">
        <v>-0.64700670801164373</v>
      </c>
      <c r="D3351" s="95">
        <v>-0.8708346171914072</v>
      </c>
      <c r="E3351" s="95">
        <v>-0.8708346171914072</v>
      </c>
      <c r="F3351" s="95">
        <v>4.0135259401774093</v>
      </c>
    </row>
    <row r="3352" spans="1:6">
      <c r="A3352" s="96">
        <v>44228</v>
      </c>
      <c r="B3352" s="95">
        <v>3953.82</v>
      </c>
      <c r="C3352" s="95">
        <v>0.7358074263555725</v>
      </c>
      <c r="D3352" s="95">
        <v>0.7358074263555725</v>
      </c>
      <c r="E3352" s="95">
        <v>-0.14143485662041488</v>
      </c>
      <c r="F3352" s="95">
        <v>4.7788651884594913</v>
      </c>
    </row>
    <row r="3353" spans="1:6">
      <c r="A3353" s="96">
        <v>44229</v>
      </c>
      <c r="B3353" s="95">
        <v>3972.6</v>
      </c>
      <c r="C3353" s="95">
        <v>0.47498368666252233</v>
      </c>
      <c r="D3353" s="95">
        <v>1.2142860782585085</v>
      </c>
      <c r="E3353" s="95">
        <v>0.33287703754589781</v>
      </c>
      <c r="F3353" s="95">
        <v>5.2765477051747833</v>
      </c>
    </row>
    <row r="3354" spans="1:6">
      <c r="A3354" s="96">
        <v>44230</v>
      </c>
      <c r="B3354" s="95">
        <v>3986.69</v>
      </c>
      <c r="C3354" s="95">
        <v>0.35467955495143144</v>
      </c>
      <c r="D3354" s="95">
        <v>1.5732724576681401</v>
      </c>
      <c r="E3354" s="95">
        <v>0.68873723929261388</v>
      </c>
      <c r="F3354" s="95">
        <v>5.3798940568202225</v>
      </c>
    </row>
    <row r="3355" spans="1:6">
      <c r="A3355" s="96">
        <v>44231</v>
      </c>
      <c r="B3355" s="95">
        <v>3990.2</v>
      </c>
      <c r="C3355" s="95">
        <v>8.8042962959233861E-2</v>
      </c>
      <c r="D3355" s="95">
        <v>1.6627005763145464</v>
      </c>
      <c r="E3355" s="95">
        <v>0.77738658692434459</v>
      </c>
      <c r="F3355" s="95">
        <v>5.2825996902366557</v>
      </c>
    </row>
    <row r="3356" spans="1:6">
      <c r="A3356" s="96">
        <v>44232</v>
      </c>
      <c r="B3356" s="95">
        <v>4006.56</v>
      </c>
      <c r="C3356" s="95">
        <v>0.41000451105208668</v>
      </c>
      <c r="D3356" s="95">
        <v>2.0795222347347986</v>
      </c>
      <c r="E3356" s="95">
        <v>1.1905784180511247</v>
      </c>
      <c r="F3356" s="95">
        <v>5.4677073324822079</v>
      </c>
    </row>
    <row r="3357" spans="1:6">
      <c r="A3357" s="96">
        <v>44235</v>
      </c>
      <c r="B3357" s="95">
        <v>4012.28</v>
      </c>
      <c r="C3357" s="95">
        <v>0.14276586398307423</v>
      </c>
      <c r="D3357" s="95">
        <v>2.2252569466030048</v>
      </c>
      <c r="E3357" s="95">
        <v>1.3350440215991188</v>
      </c>
      <c r="F3357" s="95">
        <v>6.2779615762581287</v>
      </c>
    </row>
    <row r="3358" spans="1:6">
      <c r="A3358" s="96">
        <v>44236</v>
      </c>
      <c r="B3358" s="95">
        <v>4009.25</v>
      </c>
      <c r="C3358" s="95">
        <v>-7.5518159251108941E-2</v>
      </c>
      <c r="D3358" s="95">
        <v>2.1480583142672316</v>
      </c>
      <c r="E3358" s="95">
        <v>1.2585176616777272</v>
      </c>
      <c r="F3358" s="95">
        <v>6.1977024159861394</v>
      </c>
    </row>
    <row r="3359" spans="1:6">
      <c r="A3359" s="96">
        <v>44237</v>
      </c>
      <c r="B3359" s="95">
        <v>3999.73</v>
      </c>
      <c r="C3359" s="95">
        <v>-0.23745089480575743</v>
      </c>
      <c r="D3359" s="95">
        <v>1.9055068357732852</v>
      </c>
      <c r="E3359" s="95">
        <v>1.0180784054230063</v>
      </c>
      <c r="F3359" s="95">
        <v>6.3715543262901742</v>
      </c>
    </row>
    <row r="3360" spans="1:6">
      <c r="A3360" s="96">
        <v>44238</v>
      </c>
      <c r="B3360" s="95">
        <v>4010.06</v>
      </c>
      <c r="C3360" s="95">
        <v>0.25826743305172872</v>
      </c>
      <c r="D3360" s="95">
        <v>2.1686955724163903</v>
      </c>
      <c r="E3360" s="95">
        <v>1.2789752034388924</v>
      </c>
      <c r="F3360" s="95">
        <v>5.9172801060741742</v>
      </c>
    </row>
    <row r="3361" spans="1:6">
      <c r="A3361" s="96">
        <v>44239</v>
      </c>
      <c r="B3361" s="95">
        <v>4015.12</v>
      </c>
      <c r="C3361" s="95">
        <v>0.12618265063366607</v>
      </c>
      <c r="D3361" s="95">
        <v>2.2976147406075009</v>
      </c>
      <c r="E3361" s="95">
        <v>1.4067716988851897</v>
      </c>
      <c r="F3361" s="95">
        <v>5.6238063419741469</v>
      </c>
    </row>
    <row r="3362" spans="1:6">
      <c r="A3362" s="96">
        <v>44244</v>
      </c>
      <c r="B3362" s="95">
        <v>4024.82</v>
      </c>
      <c r="C3362" s="95">
        <v>0.24158680188886006</v>
      </c>
      <c r="D3362" s="95">
        <v>2.544752276467932</v>
      </c>
      <c r="E3362" s="95">
        <v>1.6517570755312683</v>
      </c>
      <c r="F3362" s="95">
        <v>5.8358248595147488</v>
      </c>
    </row>
    <row r="3363" spans="1:6">
      <c r="A3363" s="96">
        <v>44245</v>
      </c>
      <c r="B3363" s="95">
        <v>4017.66</v>
      </c>
      <c r="C3363" s="95">
        <v>-0.17789615436218931</v>
      </c>
      <c r="D3363" s="95">
        <v>2.3623291056678486</v>
      </c>
      <c r="E3363" s="95">
        <v>1.4709225088523015</v>
      </c>
      <c r="F3363" s="95">
        <v>5.6478248064624648</v>
      </c>
    </row>
    <row r="3364" spans="1:6">
      <c r="A3364" s="96">
        <v>44246</v>
      </c>
      <c r="B3364" s="95">
        <v>4022.34</v>
      </c>
      <c r="C3364" s="95">
        <v>0.11648571556579501</v>
      </c>
      <c r="D3364" s="95">
        <v>2.481566597196383</v>
      </c>
      <c r="E3364" s="95">
        <v>1.589121639027935</v>
      </c>
      <c r="F3364" s="95">
        <v>5.4050229554936102</v>
      </c>
    </row>
    <row r="3365" spans="1:6">
      <c r="A3365" s="96">
        <v>44249</v>
      </c>
      <c r="B3365" s="95">
        <v>3987.76</v>
      </c>
      <c r="C3365" s="95">
        <v>-0.85969858341163885</v>
      </c>
      <c r="D3365" s="95">
        <v>1.6005340209022334</v>
      </c>
      <c r="E3365" s="95">
        <v>0.71576139939688588</v>
      </c>
      <c r="F3365" s="95">
        <v>5.048589213695065</v>
      </c>
    </row>
    <row r="3366" spans="1:6">
      <c r="A3366" s="96">
        <v>44250</v>
      </c>
      <c r="B3366" s="95">
        <v>3993.76</v>
      </c>
      <c r="C3366" s="95">
        <v>0.15046040885109413</v>
      </c>
      <c r="D3366" s="95">
        <v>1.7534025997849589</v>
      </c>
      <c r="E3366" s="95">
        <v>0.86729874577589072</v>
      </c>
      <c r="F3366" s="95">
        <v>5.2066457505183017</v>
      </c>
    </row>
    <row r="3367" spans="1:6">
      <c r="A3367" s="96">
        <v>44251</v>
      </c>
      <c r="B3367" s="95">
        <v>4000.86</v>
      </c>
      <c r="C3367" s="95">
        <v>0.17777733263890649</v>
      </c>
      <c r="D3367" s="95">
        <v>1.9342970847961993</v>
      </c>
      <c r="E3367" s="95">
        <v>1.0466179389910568</v>
      </c>
      <c r="F3367" s="95">
        <v>5.3936793190924481</v>
      </c>
    </row>
    <row r="3368" spans="1:6">
      <c r="A3368" s="96">
        <v>44252</v>
      </c>
      <c r="B3368" s="95">
        <v>3967.23</v>
      </c>
      <c r="C3368" s="95">
        <v>-0.84056927760531863</v>
      </c>
      <c r="D3368" s="95">
        <v>1.0774687001584793</v>
      </c>
      <c r="E3368" s="95">
        <v>0.19725111253667826</v>
      </c>
      <c r="F3368" s="95">
        <v>4.5077724301982869</v>
      </c>
    </row>
    <row r="3369" spans="1:6">
      <c r="A3369" s="96">
        <v>44253</v>
      </c>
      <c r="B3369" s="95">
        <v>3944.47</v>
      </c>
      <c r="C3369" s="95">
        <v>-0.5737000375577006</v>
      </c>
      <c r="D3369" s="95">
        <v>0.49758722426329616</v>
      </c>
      <c r="E3369" s="95">
        <v>-0.3775805547277189</v>
      </c>
      <c r="F3369" s="95">
        <v>6.1934299298409989</v>
      </c>
    </row>
    <row r="3370" spans="1:6">
      <c r="A3370" s="96">
        <v>44256</v>
      </c>
      <c r="B3370" s="95">
        <v>3958.31</v>
      </c>
      <c r="C3370" s="95">
        <v>0.35087096618811042</v>
      </c>
      <c r="D3370" s="95">
        <v>0.35087096618811042</v>
      </c>
      <c r="E3370" s="95">
        <v>-2.8034409080124334E-2</v>
      </c>
      <c r="F3370" s="95">
        <v>6.5660318434641152</v>
      </c>
    </row>
    <row r="3371" spans="1:6">
      <c r="A3371" s="96">
        <v>44257</v>
      </c>
      <c r="B3371" s="95">
        <v>3955.07</v>
      </c>
      <c r="C3371" s="95">
        <v>-8.1853114081509304E-2</v>
      </c>
      <c r="D3371" s="95">
        <v>0.26873065329435786</v>
      </c>
      <c r="E3371" s="95">
        <v>-0.10986457612478517</v>
      </c>
      <c r="F3371" s="95">
        <v>5.5991947369545159</v>
      </c>
    </row>
    <row r="3372" spans="1:6">
      <c r="A3372" s="96">
        <v>44258</v>
      </c>
      <c r="B3372" s="95">
        <v>3944.44</v>
      </c>
      <c r="C3372" s="95">
        <v>-0.26876894719941591</v>
      </c>
      <c r="D3372" s="95">
        <v>-7.605584527170528E-4</v>
      </c>
      <c r="E3372" s="95">
        <v>-0.37833824145960815</v>
      </c>
      <c r="F3372" s="95">
        <v>5.3685484323368504</v>
      </c>
    </row>
    <row r="3373" spans="1:6">
      <c r="A3373" s="96">
        <v>44259</v>
      </c>
      <c r="B3373" s="95">
        <v>3943.1</v>
      </c>
      <c r="C3373" s="95">
        <v>-3.3971869264082244E-2</v>
      </c>
      <c r="D3373" s="95">
        <v>-3.4732169340867536E-2</v>
      </c>
      <c r="E3373" s="95">
        <v>-0.41218158215092782</v>
      </c>
      <c r="F3373" s="95">
        <v>4.6150988949763105</v>
      </c>
    </row>
    <row r="3374" spans="1:6">
      <c r="A3374" s="96">
        <v>44260</v>
      </c>
      <c r="B3374" s="95">
        <v>3964.81</v>
      </c>
      <c r="C3374" s="95">
        <v>0.55058202936775213</v>
      </c>
      <c r="D3374" s="95">
        <v>0.51565863094409359</v>
      </c>
      <c r="E3374" s="95">
        <v>0.13613104949714572</v>
      </c>
      <c r="F3374" s="95">
        <v>6.664639986225751</v>
      </c>
    </row>
    <row r="3375" spans="1:6">
      <c r="A3375" s="96">
        <v>44263</v>
      </c>
      <c r="B3375" s="95">
        <v>3928.07</v>
      </c>
      <c r="C3375" s="95">
        <v>-0.92665222293123461</v>
      </c>
      <c r="D3375" s="95">
        <v>-0.41577195415353208</v>
      </c>
      <c r="E3375" s="95">
        <v>-0.79178263483035138</v>
      </c>
      <c r="F3375" s="95">
        <v>6.9208805028022846</v>
      </c>
    </row>
    <row r="3376" spans="1:6">
      <c r="A3376" s="96">
        <v>44264</v>
      </c>
      <c r="B3376" s="95">
        <v>3934.21</v>
      </c>
      <c r="C3376" s="95">
        <v>0.15631086004068706</v>
      </c>
      <c r="D3376" s="95">
        <v>-0.26011099083019795</v>
      </c>
      <c r="E3376" s="95">
        <v>-0.63670941703583006</v>
      </c>
      <c r="F3376" s="95">
        <v>10.147349913348291</v>
      </c>
    </row>
    <row r="3377" spans="1:6">
      <c r="A3377" s="96">
        <v>44265</v>
      </c>
      <c r="B3377" s="95">
        <v>3931.67</v>
      </c>
      <c r="C3377" s="95">
        <v>-6.4561881546743027E-2</v>
      </c>
      <c r="D3377" s="95">
        <v>-0.32450493982714157</v>
      </c>
      <c r="E3377" s="95">
        <v>-0.70086022700294182</v>
      </c>
      <c r="F3377" s="95">
        <v>8.7180862683504898</v>
      </c>
    </row>
    <row r="3378" spans="1:6">
      <c r="A3378" s="96">
        <v>44266</v>
      </c>
      <c r="B3378" s="95">
        <v>3961.52</v>
      </c>
      <c r="C3378" s="95">
        <v>0.75921936479919072</v>
      </c>
      <c r="D3378" s="95">
        <v>0.43225072062913483</v>
      </c>
      <c r="E3378" s="95">
        <v>5.3038071232647255E-2</v>
      </c>
      <c r="F3378" s="95">
        <v>11.724608620363863</v>
      </c>
    </row>
    <row r="3379" spans="1:6">
      <c r="A3379" s="96">
        <v>44267</v>
      </c>
      <c r="B3379" s="95">
        <v>3959.95</v>
      </c>
      <c r="C3379" s="95">
        <v>-3.9631252650507154E-2</v>
      </c>
      <c r="D3379" s="95">
        <v>0.39244816160346474</v>
      </c>
      <c r="E3379" s="95">
        <v>1.3385798930132253E-2</v>
      </c>
      <c r="F3379" s="95">
        <v>15.44909097270002</v>
      </c>
    </row>
    <row r="3380" spans="1:6">
      <c r="A3380" s="96">
        <v>44270</v>
      </c>
      <c r="B3380" s="95">
        <v>3963.95</v>
      </c>
      <c r="C3380" s="95">
        <v>0.10101137640625701</v>
      </c>
      <c r="D3380" s="95">
        <v>0.49385595529944926</v>
      </c>
      <c r="E3380" s="95">
        <v>0.11441069651614288</v>
      </c>
      <c r="F3380" s="95">
        <v>12.475136836071933</v>
      </c>
    </row>
    <row r="3381" spans="1:6">
      <c r="A3381" s="96">
        <v>44271</v>
      </c>
      <c r="B3381" s="95">
        <v>3960.68</v>
      </c>
      <c r="C3381" s="95">
        <v>-8.2493472420186453E-2</v>
      </c>
      <c r="D3381" s="95">
        <v>0.41095508395296854</v>
      </c>
      <c r="E3381" s="95">
        <v>3.1822842739592794E-2</v>
      </c>
      <c r="F3381" s="95">
        <v>14.359465952138951</v>
      </c>
    </row>
    <row r="3382" spans="1:6">
      <c r="A3382" s="96">
        <v>44272</v>
      </c>
      <c r="B3382" s="95">
        <v>3975.84</v>
      </c>
      <c r="C3382" s="95">
        <v>0.38276255592475383</v>
      </c>
      <c r="D3382" s="95">
        <v>0.79529062206076251</v>
      </c>
      <c r="E3382" s="95">
        <v>0.41470720459058086</v>
      </c>
      <c r="F3382" s="95">
        <v>14.299513575050881</v>
      </c>
    </row>
    <row r="3383" spans="1:6">
      <c r="A3383" s="96">
        <v>44273</v>
      </c>
      <c r="B3383" s="95">
        <v>3949.49</v>
      </c>
      <c r="C3383" s="95">
        <v>-0.66275302829088556</v>
      </c>
      <c r="D3383" s="95">
        <v>0.12726678108845313</v>
      </c>
      <c r="E3383" s="95">
        <v>-0.25079430825727389</v>
      </c>
      <c r="F3383" s="95">
        <v>16.24284057663894</v>
      </c>
    </row>
    <row r="3384" spans="1:6">
      <c r="A3384" s="96">
        <v>44274</v>
      </c>
      <c r="B3384" s="95">
        <v>3958.61</v>
      </c>
      <c r="C3384" s="95">
        <v>0.23091589040611371</v>
      </c>
      <c r="D3384" s="95">
        <v>0.35847655071530315</v>
      </c>
      <c r="E3384" s="95">
        <v>-2.045754176116521E-2</v>
      </c>
      <c r="F3384" s="95">
        <v>16.07941916452118</v>
      </c>
    </row>
    <row r="3385" spans="1:6">
      <c r="A3385" s="96">
        <v>44277</v>
      </c>
      <c r="B3385" s="95">
        <v>3949.93</v>
      </c>
      <c r="C3385" s="95">
        <v>-0.21926888478532858</v>
      </c>
      <c r="D3385" s="95">
        <v>0.13842163839501431</v>
      </c>
      <c r="E3385" s="95">
        <v>-0.23968156952280939</v>
      </c>
      <c r="F3385" s="95">
        <v>16.153914015173786</v>
      </c>
    </row>
    <row r="3386" spans="1:6">
      <c r="A3386" s="96">
        <v>44278</v>
      </c>
      <c r="B3386" s="95">
        <v>3933.15</v>
      </c>
      <c r="C3386" s="95">
        <v>-0.42481765499641222</v>
      </c>
      <c r="D3386" s="95">
        <v>-0.28698405615963374</v>
      </c>
      <c r="E3386" s="95">
        <v>-0.66348101489611677</v>
      </c>
      <c r="F3386" s="95">
        <v>16.357466799596487</v>
      </c>
    </row>
    <row r="3387" spans="1:6">
      <c r="A3387" s="96">
        <v>44279</v>
      </c>
      <c r="B3387" s="95">
        <v>3914.5</v>
      </c>
      <c r="C3387" s="95">
        <v>-0.4741746437333938</v>
      </c>
      <c r="D3387" s="95">
        <v>-0.75979789426715572</v>
      </c>
      <c r="E3387" s="95">
        <v>-1.1345095998908983</v>
      </c>
      <c r="F3387" s="95">
        <v>14.387822788730986</v>
      </c>
    </row>
    <row r="3388" spans="1:6">
      <c r="A3388" s="96">
        <v>44280</v>
      </c>
      <c r="B3388" s="95">
        <v>3931.89</v>
      </c>
      <c r="C3388" s="95">
        <v>0.44424575296972968</v>
      </c>
      <c r="D3388" s="95">
        <v>-0.31892751117387208</v>
      </c>
      <c r="E3388" s="95">
        <v>-0.69530385763572067</v>
      </c>
      <c r="F3388" s="95">
        <v>13.635811888742456</v>
      </c>
    </row>
    <row r="3389" spans="1:6">
      <c r="A3389" s="96">
        <v>44281</v>
      </c>
      <c r="B3389" s="95">
        <v>3945.28</v>
      </c>
      <c r="C3389" s="95">
        <v>0.34054869286781475</v>
      </c>
      <c r="D3389" s="95">
        <v>2.0535078223438141E-2</v>
      </c>
      <c r="E3389" s="95">
        <v>-0.35712301296654259</v>
      </c>
      <c r="F3389" s="95">
        <v>12.988292437051797</v>
      </c>
    </row>
    <row r="3390" spans="1:6">
      <c r="A3390" s="96">
        <v>44284</v>
      </c>
      <c r="B3390" s="95">
        <v>3943.87</v>
      </c>
      <c r="C3390" s="95">
        <v>-3.5738908265070535E-2</v>
      </c>
      <c r="D3390" s="95">
        <v>-1.5211169054396567E-2</v>
      </c>
      <c r="E3390" s="95">
        <v>-0.39273428936561494</v>
      </c>
      <c r="F3390" s="95">
        <v>13.531213476806503</v>
      </c>
    </row>
    <row r="3391" spans="1:6">
      <c r="A3391" s="96">
        <v>44285</v>
      </c>
      <c r="B3391" s="95">
        <v>3954.78</v>
      </c>
      <c r="C3391" s="95">
        <v>0.27663183624206944</v>
      </c>
      <c r="D3391" s="95">
        <v>0.26137858825141524</v>
      </c>
      <c r="E3391" s="95">
        <v>-0.11718888119977011</v>
      </c>
      <c r="F3391" s="95">
        <v>13.355155295169752</v>
      </c>
    </row>
    <row r="3392" spans="1:6">
      <c r="A3392" s="96">
        <v>44286</v>
      </c>
      <c r="B3392" s="95">
        <v>3963.24</v>
      </c>
      <c r="C3392" s="95">
        <v>0.21391834691182332</v>
      </c>
      <c r="D3392" s="95">
        <v>0.47585607191840129</v>
      </c>
      <c r="E3392" s="95">
        <v>9.6478777194630716E-2</v>
      </c>
      <c r="F3392" s="95">
        <v>13.798242163385188</v>
      </c>
    </row>
    <row r="3393" spans="1:6">
      <c r="A3393" s="96">
        <v>44287</v>
      </c>
      <c r="B3393" s="95">
        <v>3966.52</v>
      </c>
      <c r="C3393" s="95">
        <v>8.276056963494316E-2</v>
      </c>
      <c r="D3393" s="95">
        <v>8.276056963494316E-2</v>
      </c>
      <c r="E3393" s="95">
        <v>0.1793191932151661</v>
      </c>
      <c r="F3393" s="95">
        <v>14.485115422581153</v>
      </c>
    </row>
    <row r="3394" spans="1:6">
      <c r="A3394" s="96">
        <v>44291</v>
      </c>
      <c r="B3394" s="95">
        <v>3980.85</v>
      </c>
      <c r="C3394" s="95">
        <v>0.36127386222684077</v>
      </c>
      <c r="D3394" s="95">
        <v>0.4443334241680974</v>
      </c>
      <c r="E3394" s="95">
        <v>0.54124088881704058</v>
      </c>
      <c r="F3394" s="95">
        <v>15.071759961843645</v>
      </c>
    </row>
    <row r="3395" spans="1:6">
      <c r="A3395" s="96">
        <v>44292</v>
      </c>
      <c r="B3395" s="95">
        <v>3982.14</v>
      </c>
      <c r="C3395" s="95">
        <v>3.2405139605851119E-2</v>
      </c>
      <c r="D3395" s="95">
        <v>0.47688255064037843</v>
      </c>
      <c r="E3395" s="95">
        <v>0.57382141828852262</v>
      </c>
      <c r="F3395" s="95">
        <v>14.056659706648112</v>
      </c>
    </row>
    <row r="3396" spans="1:6">
      <c r="A3396" s="96">
        <v>44293</v>
      </c>
      <c r="B3396" s="95">
        <v>3982.23</v>
      </c>
      <c r="C3396" s="95">
        <v>2.2600913076820106E-3</v>
      </c>
      <c r="D3396" s="95">
        <v>0.47915341992914584</v>
      </c>
      <c r="E3396" s="95">
        <v>0.57609447848421258</v>
      </c>
      <c r="F3396" s="95">
        <v>13.698735738513722</v>
      </c>
    </row>
    <row r="3397" spans="1:6">
      <c r="A3397" s="96">
        <v>44294</v>
      </c>
      <c r="B3397" s="95">
        <v>3990.34</v>
      </c>
      <c r="C3397" s="95">
        <v>0.20365473616541507</v>
      </c>
      <c r="D3397" s="95">
        <v>0.68378397472774743</v>
      </c>
      <c r="E3397" s="95">
        <v>0.78092245833984997</v>
      </c>
      <c r="F3397" s="95">
        <v>13.445081906624745</v>
      </c>
    </row>
    <row r="3398" spans="1:6">
      <c r="A3398" s="96">
        <v>44295</v>
      </c>
      <c r="B3398" s="95">
        <v>3992.5</v>
      </c>
      <c r="C3398" s="95">
        <v>5.4130725702572491E-2</v>
      </c>
      <c r="D3398" s="95">
        <v>0.7382848376580764</v>
      </c>
      <c r="E3398" s="95">
        <v>0.83547590303629793</v>
      </c>
      <c r="F3398" s="95">
        <v>13.340222223483922</v>
      </c>
    </row>
    <row r="3399" spans="1:6">
      <c r="A3399" s="96">
        <v>44298</v>
      </c>
      <c r="B3399" s="95">
        <v>3997.03</v>
      </c>
      <c r="C3399" s="95">
        <v>0.11346274264245615</v>
      </c>
      <c r="D3399" s="95">
        <v>0.85258525852587308</v>
      </c>
      <c r="E3399" s="95">
        <v>0.94988659955246302</v>
      </c>
      <c r="F3399" s="95">
        <v>13.468821148135746</v>
      </c>
    </row>
    <row r="3400" spans="1:6">
      <c r="A3400" s="96">
        <v>44299</v>
      </c>
      <c r="B3400" s="95">
        <v>3996.38</v>
      </c>
      <c r="C3400" s="95">
        <v>-1.6262074590389641E-2</v>
      </c>
      <c r="D3400" s="95">
        <v>0.83618453588478747</v>
      </c>
      <c r="E3400" s="95">
        <v>0.93347005369472935</v>
      </c>
      <c r="F3400" s="95">
        <v>13.205484108549093</v>
      </c>
    </row>
    <row r="3401" spans="1:6">
      <c r="A3401" s="96">
        <v>44300</v>
      </c>
      <c r="B3401" s="95">
        <v>3996.89</v>
      </c>
      <c r="C3401" s="95">
        <v>1.2761549202022771E-2</v>
      </c>
      <c r="D3401" s="95">
        <v>0.84905279518778798</v>
      </c>
      <c r="E3401" s="95">
        <v>0.94635072813693544</v>
      </c>
      <c r="F3401" s="95">
        <v>12.561816358946043</v>
      </c>
    </row>
    <row r="3402" spans="1:6">
      <c r="A3402" s="96">
        <v>44301</v>
      </c>
      <c r="B3402" s="95">
        <v>4001.89</v>
      </c>
      <c r="C3402" s="95">
        <v>0.12509726312208702</v>
      </c>
      <c r="D3402" s="95">
        <v>0.97521220011909104</v>
      </c>
      <c r="E3402" s="95">
        <v>1.0726318501194543</v>
      </c>
      <c r="F3402" s="95">
        <v>12.724215246636783</v>
      </c>
    </row>
    <row r="3403" spans="1:6">
      <c r="A3403" s="96">
        <v>44302</v>
      </c>
      <c r="B3403" s="95">
        <v>4011.06</v>
      </c>
      <c r="C3403" s="95">
        <v>0.2291417305323229</v>
      </c>
      <c r="D3403" s="95">
        <v>1.2065885487631434</v>
      </c>
      <c r="E3403" s="95">
        <v>1.3042314278353784</v>
      </c>
      <c r="F3403" s="95">
        <v>12.859803827778116</v>
      </c>
    </row>
    <row r="3404" spans="1:6">
      <c r="A3404" s="96">
        <v>44305</v>
      </c>
      <c r="B3404" s="95">
        <v>4009.7</v>
      </c>
      <c r="C3404" s="95">
        <v>-3.3906249220905238E-2</v>
      </c>
      <c r="D3404" s="95">
        <v>1.1722731906218087</v>
      </c>
      <c r="E3404" s="95">
        <v>1.2698829626561325</v>
      </c>
      <c r="F3404" s="95">
        <v>12.5176084992227</v>
      </c>
    </row>
    <row r="3405" spans="1:6">
      <c r="A3405" s="96">
        <v>44306</v>
      </c>
      <c r="B3405" s="95">
        <v>3995.43</v>
      </c>
      <c r="C3405" s="95">
        <v>-0.35588697408783787</v>
      </c>
      <c r="D3405" s="95">
        <v>0.81221424894784011</v>
      </c>
      <c r="E3405" s="95">
        <v>0.90947664051805877</v>
      </c>
      <c r="F3405" s="95">
        <v>11.852264519632927</v>
      </c>
    </row>
    <row r="3406" spans="1:6">
      <c r="A3406" s="96">
        <v>44308</v>
      </c>
      <c r="B3406" s="95">
        <v>3991.36</v>
      </c>
      <c r="C3406" s="95">
        <v>-0.10186638234181977</v>
      </c>
      <c r="D3406" s="95">
        <v>0.70952049333374845</v>
      </c>
      <c r="E3406" s="95">
        <v>0.80668380722428434</v>
      </c>
      <c r="F3406" s="95">
        <v>10.886512015557726</v>
      </c>
    </row>
    <row r="3407" spans="1:6">
      <c r="A3407" s="96">
        <v>44309</v>
      </c>
      <c r="B3407" s="95">
        <v>4006.88</v>
      </c>
      <c r="C3407" s="95">
        <v>0.38883989417139997</v>
      </c>
      <c r="D3407" s="95">
        <v>1.1011192862405483</v>
      </c>
      <c r="E3407" s="95">
        <v>1.19866040985801</v>
      </c>
      <c r="F3407" s="95">
        <v>11.590497674548139</v>
      </c>
    </row>
    <row r="3408" spans="1:6">
      <c r="A3408" s="96">
        <v>44312</v>
      </c>
      <c r="B3408" s="95">
        <v>4014.86</v>
      </c>
      <c r="C3408" s="95">
        <v>0.19915744918739264</v>
      </c>
      <c r="D3408" s="95">
        <v>1.302469696510955</v>
      </c>
      <c r="E3408" s="95">
        <v>1.4002050805421051</v>
      </c>
      <c r="F3408" s="95">
        <v>12.968632173687954</v>
      </c>
    </row>
    <row r="3409" spans="1:6">
      <c r="A3409" s="96">
        <v>44313</v>
      </c>
      <c r="B3409" s="95">
        <v>4010.42</v>
      </c>
      <c r="C3409" s="95">
        <v>-0.11058916126589491</v>
      </c>
      <c r="D3409" s="95">
        <v>1.1904401449319257</v>
      </c>
      <c r="E3409" s="95">
        <v>1.28806744422163</v>
      </c>
      <c r="F3409" s="95">
        <v>12.542865641820033</v>
      </c>
    </row>
    <row r="3410" spans="1:6">
      <c r="A3410" s="96">
        <v>44314</v>
      </c>
      <c r="B3410" s="95">
        <v>4020.49</v>
      </c>
      <c r="C3410" s="95">
        <v>0.25109589519300979</v>
      </c>
      <c r="D3410" s="95">
        <v>1.4445251864636077</v>
      </c>
      <c r="E3410" s="95">
        <v>1.5423976238944093</v>
      </c>
      <c r="F3410" s="95">
        <v>12.217988974949412</v>
      </c>
    </row>
    <row r="3411" spans="1:6">
      <c r="A3411" s="96">
        <v>44315</v>
      </c>
      <c r="B3411" s="95">
        <v>4024.6</v>
      </c>
      <c r="C3411" s="95">
        <v>0.10222634554495347</v>
      </c>
      <c r="D3411" s="95">
        <v>1.5482282173171491</v>
      </c>
      <c r="E3411" s="95">
        <v>1.646200706164036</v>
      </c>
      <c r="F3411" s="95">
        <v>11.993232432011247</v>
      </c>
    </row>
    <row r="3412" spans="1:6">
      <c r="A3412" s="96">
        <v>44316</v>
      </c>
      <c r="B3412" s="95">
        <v>4014.13</v>
      </c>
      <c r="C3412" s="95">
        <v>-0.26015007702628878</v>
      </c>
      <c r="D3412" s="95">
        <v>1.28405042339097</v>
      </c>
      <c r="E3412" s="95">
        <v>1.3817680367326446</v>
      </c>
      <c r="F3412" s="95">
        <v>12.012333793757769</v>
      </c>
    </row>
    <row r="3413" spans="1:6">
      <c r="A3413" s="96">
        <v>44319</v>
      </c>
      <c r="B3413" s="95">
        <v>4013.92</v>
      </c>
      <c r="C3413" s="95">
        <v>-5.2315196568120115E-3</v>
      </c>
      <c r="D3413" s="95">
        <v>-5.2315196568120115E-3</v>
      </c>
      <c r="E3413" s="95">
        <v>1.3764642296093976</v>
      </c>
      <c r="F3413" s="95">
        <v>12.00647384649729</v>
      </c>
    </row>
    <row r="3414" spans="1:6">
      <c r="A3414" s="96">
        <v>44320</v>
      </c>
      <c r="B3414" s="95">
        <v>4000.09</v>
      </c>
      <c r="C3414" s="95">
        <v>-0.34455096264998097</v>
      </c>
      <c r="D3414" s="95">
        <v>-0.3497644570554459</v>
      </c>
      <c r="E3414" s="95">
        <v>1.0271706462057661</v>
      </c>
      <c r="F3414" s="95">
        <v>11.879050280110871</v>
      </c>
    </row>
    <row r="3415" spans="1:6">
      <c r="A3415" s="96">
        <v>44321</v>
      </c>
      <c r="B3415" s="104">
        <v>4012</v>
      </c>
      <c r="C3415" s="95">
        <v>0.29774330077572131</v>
      </c>
      <c r="D3415" s="95">
        <v>-5.3062556519101189E-2</v>
      </c>
      <c r="E3415" s="95">
        <v>1.3279722787681081</v>
      </c>
      <c r="F3415" s="95">
        <v>12.021979985704068</v>
      </c>
    </row>
    <row r="3416" spans="1:6">
      <c r="A3416" s="96">
        <v>44322</v>
      </c>
      <c r="B3416" s="95">
        <v>4014.61</v>
      </c>
      <c r="C3416" s="95">
        <v>6.5054835493527641E-2</v>
      </c>
      <c r="D3416" s="95">
        <v>1.1957759215563968E-2</v>
      </c>
      <c r="E3416" s="95">
        <v>1.3938910244429836</v>
      </c>
      <c r="F3416" s="95">
        <v>11.901450261035841</v>
      </c>
    </row>
    <row r="3417" spans="1:6">
      <c r="A3417" s="96">
        <v>44323</v>
      </c>
      <c r="B3417" s="95">
        <v>4037.62</v>
      </c>
      <c r="C3417" s="95">
        <v>0.57315654571676866</v>
      </c>
      <c r="D3417" s="95">
        <v>0.58518284161199752</v>
      </c>
      <c r="E3417" s="95">
        <v>1.9750367478065023</v>
      </c>
      <c r="F3417" s="95">
        <v>12.326472928385822</v>
      </c>
    </row>
    <row r="3418" spans="1:6">
      <c r="A3418" s="96">
        <v>44326</v>
      </c>
      <c r="B3418" s="95">
        <v>4026.17</v>
      </c>
      <c r="C3418" s="95">
        <v>-0.2835829027991732</v>
      </c>
      <c r="D3418" s="95">
        <v>0.29994046032391086</v>
      </c>
      <c r="E3418" s="95">
        <v>1.685852978466551</v>
      </c>
      <c r="F3418" s="95">
        <v>11.772544425350695</v>
      </c>
    </row>
    <row r="3419" spans="1:6">
      <c r="A3419" s="96">
        <v>44327</v>
      </c>
      <c r="B3419" s="95">
        <v>4030.82</v>
      </c>
      <c r="C3419" s="95">
        <v>0.11549437803173301</v>
      </c>
      <c r="D3419" s="95">
        <v>0.41578125272474509</v>
      </c>
      <c r="E3419" s="95">
        <v>1.8032944219102731</v>
      </c>
      <c r="F3419" s="95">
        <v>11.983708712671604</v>
      </c>
    </row>
    <row r="3420" spans="1:6">
      <c r="A3420" s="96">
        <v>44328</v>
      </c>
      <c r="B3420" s="95">
        <v>4000.86</v>
      </c>
      <c r="C3420" s="95">
        <v>-0.74327308091157729</v>
      </c>
      <c r="D3420" s="95">
        <v>-0.33058221831380186</v>
      </c>
      <c r="E3420" s="95">
        <v>1.0466179389910568</v>
      </c>
      <c r="F3420" s="95">
        <v>11.559546050246761</v>
      </c>
    </row>
    <row r="3421" spans="1:6">
      <c r="A3421" s="96">
        <v>44329</v>
      </c>
      <c r="B3421" s="95">
        <v>4003.37</v>
      </c>
      <c r="C3421" s="95">
        <v>6.2736511649985616E-2</v>
      </c>
      <c r="D3421" s="95">
        <v>-0.26805310241572178</v>
      </c>
      <c r="E3421" s="95">
        <v>1.1100110622262793</v>
      </c>
      <c r="F3421" s="95">
        <v>11.701171874999993</v>
      </c>
    </row>
    <row r="3422" spans="1:6">
      <c r="A3422" s="96">
        <v>44330</v>
      </c>
      <c r="B3422" s="95">
        <v>4020.47</v>
      </c>
      <c r="C3422" s="95">
        <v>0.42714013443674315</v>
      </c>
      <c r="D3422" s="95">
        <v>0.15794206963899438</v>
      </c>
      <c r="E3422" s="95">
        <v>1.5418924994064609</v>
      </c>
      <c r="F3422" s="95">
        <v>12.012336632946162</v>
      </c>
    </row>
    <row r="3423" spans="1:6">
      <c r="A3423" s="96">
        <v>44333</v>
      </c>
      <c r="B3423" s="95">
        <v>4029.9</v>
      </c>
      <c r="C3423" s="95">
        <v>0.2345496919514467</v>
      </c>
      <c r="D3423" s="95">
        <v>0.39286221422822898</v>
      </c>
      <c r="E3423" s="95">
        <v>1.7800586954654918</v>
      </c>
      <c r="F3423" s="95">
        <v>12.427603754003425</v>
      </c>
    </row>
    <row r="3424" spans="1:6">
      <c r="A3424" s="96">
        <v>44334</v>
      </c>
      <c r="B3424" s="95">
        <v>4026.19</v>
      </c>
      <c r="C3424" s="95">
        <v>-9.2061837762724696E-2</v>
      </c>
      <c r="D3424" s="95">
        <v>0.30043870029121678</v>
      </c>
      <c r="E3424" s="95">
        <v>1.6863581029544772</v>
      </c>
      <c r="F3424" s="95">
        <v>11.838921774782719</v>
      </c>
    </row>
    <row r="3425" spans="1:6">
      <c r="A3425" s="96">
        <v>44335</v>
      </c>
      <c r="B3425" s="95">
        <v>4016.94</v>
      </c>
      <c r="C3425" s="95">
        <v>-0.2297457397688607</v>
      </c>
      <c r="D3425" s="95">
        <v>7.0002715407824212E-2</v>
      </c>
      <c r="E3425" s="95">
        <v>1.4527380272868262</v>
      </c>
      <c r="F3425" s="95">
        <v>11.504542691305186</v>
      </c>
    </row>
    <row r="3426" spans="1:6">
      <c r="A3426" s="96">
        <v>44336</v>
      </c>
      <c r="B3426" s="95">
        <v>4026.11</v>
      </c>
      <c r="C3426" s="95">
        <v>0.22828322056092087</v>
      </c>
      <c r="D3426" s="95">
        <v>0.29844574042197092</v>
      </c>
      <c r="E3426" s="95">
        <v>1.6843376050027503</v>
      </c>
      <c r="F3426" s="95">
        <v>11.54976795733187</v>
      </c>
    </row>
    <row r="3427" spans="1:6">
      <c r="A3427" s="96">
        <v>44337</v>
      </c>
      <c r="B3427" s="95">
        <v>4025.85</v>
      </c>
      <c r="C3427" s="95">
        <v>-6.4578464075815134E-3</v>
      </c>
      <c r="D3427" s="95">
        <v>0.29196862084686082</v>
      </c>
      <c r="E3427" s="95">
        <v>1.6777709866596657</v>
      </c>
      <c r="F3427" s="95">
        <v>11.482024030726535</v>
      </c>
    </row>
    <row r="3428" spans="1:6">
      <c r="A3428" s="96">
        <v>44340</v>
      </c>
      <c r="B3428" s="95">
        <v>4039.62</v>
      </c>
      <c r="C3428" s="95">
        <v>0.34203956928351431</v>
      </c>
      <c r="D3428" s="95">
        <v>0.63500683834354366</v>
      </c>
      <c r="E3428" s="95">
        <v>2.0255491965994965</v>
      </c>
      <c r="F3428" s="95">
        <v>11.981172087453329</v>
      </c>
    </row>
    <row r="3429" spans="1:6">
      <c r="A3429" s="96">
        <v>44341</v>
      </c>
      <c r="B3429" s="95">
        <v>4030.75</v>
      </c>
      <c r="C3429" s="95">
        <v>-0.21957510854980766</v>
      </c>
      <c r="D3429" s="95">
        <v>0.41403741283914108</v>
      </c>
      <c r="E3429" s="95">
        <v>1.8015264862025315</v>
      </c>
      <c r="F3429" s="95">
        <v>11.020676852226741</v>
      </c>
    </row>
    <row r="3430" spans="1:6">
      <c r="A3430" s="96">
        <v>44342</v>
      </c>
      <c r="B3430" s="95">
        <v>4037.36</v>
      </c>
      <c r="C3430" s="95">
        <v>0.16398933201018373</v>
      </c>
      <c r="D3430" s="95">
        <v>0.57870572203690962</v>
      </c>
      <c r="E3430" s="95">
        <v>1.9684701294634177</v>
      </c>
      <c r="F3430" s="95">
        <v>11.227553983393124</v>
      </c>
    </row>
    <row r="3431" spans="1:6">
      <c r="A3431" s="96">
        <v>44343</v>
      </c>
      <c r="B3431" s="95">
        <v>4048.85</v>
      </c>
      <c r="C3431" s="95">
        <v>0.28459191154615038</v>
      </c>
      <c r="D3431" s="95">
        <v>0.86494458325963031</v>
      </c>
      <c r="E3431" s="95">
        <v>2.2586641477792213</v>
      </c>
      <c r="F3431" s="95">
        <v>11.047267461314414</v>
      </c>
    </row>
    <row r="3432" spans="1:6">
      <c r="A3432" s="96">
        <v>44344</v>
      </c>
      <c r="B3432" s="95">
        <v>4056.99</v>
      </c>
      <c r="C3432" s="95">
        <v>0.20104474109932102</v>
      </c>
      <c r="D3432" s="95">
        <v>1.0677282499570229</v>
      </c>
      <c r="E3432" s="95">
        <v>2.4642498143667479</v>
      </c>
      <c r="F3432" s="95">
        <v>11.335869064084815</v>
      </c>
    </row>
    <row r="3433" spans="1:6">
      <c r="A3433" s="96">
        <v>44347</v>
      </c>
      <c r="B3433" s="95">
        <v>4062.88</v>
      </c>
      <c r="C3433" s="95">
        <v>0.14518152620539571</v>
      </c>
      <c r="D3433" s="95">
        <v>1.2144599203314232</v>
      </c>
      <c r="E3433" s="95">
        <v>2.6130089760621589</v>
      </c>
      <c r="F3433" s="95">
        <v>11.28708423610103</v>
      </c>
    </row>
    <row r="3434" spans="1:6">
      <c r="A3434" s="96">
        <v>44348</v>
      </c>
      <c r="B3434" s="95">
        <v>4073.78</v>
      </c>
      <c r="C3434" s="95">
        <v>0.26828259756626061</v>
      </c>
      <c r="D3434" s="95">
        <v>0.26828259756626061</v>
      </c>
      <c r="E3434" s="95">
        <v>2.8883018219840295</v>
      </c>
      <c r="F3434" s="95">
        <v>11.370582799779116</v>
      </c>
    </row>
    <row r="3435" spans="1:6">
      <c r="A3435" s="96">
        <v>44349</v>
      </c>
      <c r="B3435" s="95">
        <v>4078.02</v>
      </c>
      <c r="C3435" s="95">
        <v>0.10408023997368065</v>
      </c>
      <c r="D3435" s="95">
        <v>0.37264206671130395</v>
      </c>
      <c r="E3435" s="95">
        <v>2.9953882134251986</v>
      </c>
      <c r="F3435" s="95">
        <v>11.182542408925089</v>
      </c>
    </row>
    <row r="3436" spans="1:6">
      <c r="A3436" s="96">
        <v>44351</v>
      </c>
      <c r="B3436" s="95">
        <v>4080.46</v>
      </c>
      <c r="C3436" s="95">
        <v>5.9832958151262439E-2</v>
      </c>
      <c r="D3436" s="95">
        <v>0.43269798763438949</v>
      </c>
      <c r="E3436" s="95">
        <v>3.0570134009526573</v>
      </c>
      <c r="F3436" s="95">
        <v>10.681154860199428</v>
      </c>
    </row>
    <row r="3437" spans="1:6">
      <c r="A3437" s="96">
        <v>44354</v>
      </c>
      <c r="B3437" s="95">
        <v>4081.73</v>
      </c>
      <c r="C3437" s="95">
        <v>3.1123941908517416E-2</v>
      </c>
      <c r="D3437" s="95">
        <v>0.46395660221321133</v>
      </c>
      <c r="E3437" s="95">
        <v>3.0890888059362132</v>
      </c>
      <c r="F3437" s="95">
        <v>10.537803883973673</v>
      </c>
    </row>
    <row r="3438" spans="1:6">
      <c r="A3438" s="96">
        <v>44355</v>
      </c>
      <c r="B3438" s="95">
        <v>4075.77</v>
      </c>
      <c r="C3438" s="95">
        <v>-0.14601651750605349</v>
      </c>
      <c r="D3438" s="95">
        <v>0.31726263143385669</v>
      </c>
      <c r="E3438" s="95">
        <v>2.9385617085330606</v>
      </c>
      <c r="F3438" s="95">
        <v>9.8397854823278905</v>
      </c>
    </row>
    <row r="3439" spans="1:6">
      <c r="A3439" s="96">
        <v>44356</v>
      </c>
      <c r="B3439" s="95">
        <v>4073.34</v>
      </c>
      <c r="C3439" s="95">
        <v>-5.96206361006546E-2</v>
      </c>
      <c r="D3439" s="95">
        <v>0.25745284133422697</v>
      </c>
      <c r="E3439" s="95">
        <v>2.877189083249565</v>
      </c>
      <c r="F3439" s="95">
        <v>9.880606194666397</v>
      </c>
    </row>
    <row r="3440" spans="1:6">
      <c r="A3440" s="96">
        <v>44357</v>
      </c>
      <c r="B3440" s="95">
        <v>4075.79</v>
      </c>
      <c r="C3440" s="95">
        <v>6.0147201068416756E-2</v>
      </c>
      <c r="D3440" s="95">
        <v>0.31775489308076832</v>
      </c>
      <c r="E3440" s="95">
        <v>2.9390668330209868</v>
      </c>
      <c r="F3440" s="95">
        <v>10.193118252824585</v>
      </c>
    </row>
    <row r="3441" spans="1:6">
      <c r="A3441" s="96">
        <v>44358</v>
      </c>
      <c r="B3441" s="95">
        <v>4069.2</v>
      </c>
      <c r="C3441" s="95">
        <v>-0.16168644606322502</v>
      </c>
      <c r="D3441" s="95">
        <v>0.15555468042374176</v>
      </c>
      <c r="E3441" s="95">
        <v>2.772628314248049</v>
      </c>
      <c r="F3441" s="95">
        <v>10.01495091611535</v>
      </c>
    </row>
    <row r="3442" spans="1:6">
      <c r="A3442" s="96">
        <v>44361</v>
      </c>
      <c r="B3442" s="95">
        <v>4080.4</v>
      </c>
      <c r="C3442" s="95">
        <v>0.27523837609357837</v>
      </c>
      <c r="D3442" s="95">
        <v>0.4312212026936546</v>
      </c>
      <c r="E3442" s="95">
        <v>3.0554980274888788</v>
      </c>
      <c r="F3442" s="95">
        <v>10.751325221413088</v>
      </c>
    </row>
    <row r="3443" spans="1:6">
      <c r="A3443" s="96">
        <v>44362</v>
      </c>
      <c r="B3443" s="95">
        <v>4080.27</v>
      </c>
      <c r="C3443" s="95">
        <v>-3.1859621605789812E-3</v>
      </c>
      <c r="D3443" s="95">
        <v>0.42802150198872901</v>
      </c>
      <c r="E3443" s="95">
        <v>3.0522147183173365</v>
      </c>
      <c r="F3443" s="95">
        <v>10.684107302226288</v>
      </c>
    </row>
    <row r="3444" spans="1:6">
      <c r="A3444" s="96">
        <v>44363</v>
      </c>
      <c r="B3444" s="95">
        <v>4077.96</v>
      </c>
      <c r="C3444" s="95">
        <v>-5.6613900550694929E-2</v>
      </c>
      <c r="D3444" s="95">
        <v>0.37116528177056907</v>
      </c>
      <c r="E3444" s="95">
        <v>2.9938728399613979</v>
      </c>
      <c r="F3444" s="95">
        <v>10.407004605300552</v>
      </c>
    </row>
    <row r="3445" spans="1:6">
      <c r="A3445" s="96">
        <v>44364</v>
      </c>
      <c r="B3445" s="95">
        <v>4066.35</v>
      </c>
      <c r="C3445" s="95">
        <v>-0.28470117411647511</v>
      </c>
      <c r="D3445" s="95">
        <v>8.5407395738967828E-2</v>
      </c>
      <c r="E3445" s="95">
        <v>2.700648074718015</v>
      </c>
      <c r="F3445" s="95">
        <v>9.6116211743014333</v>
      </c>
    </row>
    <row r="3446" spans="1:6">
      <c r="A3446" s="96">
        <v>44365</v>
      </c>
      <c r="B3446" s="95">
        <v>4064.81</v>
      </c>
      <c r="C3446" s="95">
        <v>-3.7871801492739277E-2</v>
      </c>
      <c r="D3446" s="95">
        <v>4.7503248926861197E-2</v>
      </c>
      <c r="E3446" s="95">
        <v>2.6617534891473893</v>
      </c>
      <c r="F3446" s="95">
        <v>9.4762669137292033</v>
      </c>
    </row>
    <row r="3447" spans="1:6">
      <c r="A3447" s="96">
        <v>44368</v>
      </c>
      <c r="B3447" s="95">
        <v>4079.53</v>
      </c>
      <c r="C3447" s="95">
        <v>0.36213254740073975</v>
      </c>
      <c r="D3447" s="95">
        <v>0.40980782105304314</v>
      </c>
      <c r="E3447" s="95">
        <v>3.0335251122639129</v>
      </c>
      <c r="F3447" s="95">
        <v>9.7654032325330533</v>
      </c>
    </row>
    <row r="3448" spans="1:6">
      <c r="A3448" s="96">
        <v>44369</v>
      </c>
      <c r="B3448" s="95">
        <v>4082.14</v>
      </c>
      <c r="C3448" s="95">
        <v>6.3977958245176048E-2</v>
      </c>
      <c r="D3448" s="95">
        <v>0.47404796597487753</v>
      </c>
      <c r="E3448" s="95">
        <v>3.0994438579387884</v>
      </c>
      <c r="F3448" s="95">
        <v>9.9033465255902833</v>
      </c>
    </row>
    <row r="3449" spans="1:6">
      <c r="A3449" s="96">
        <v>44370</v>
      </c>
      <c r="B3449" s="95">
        <v>4084.93</v>
      </c>
      <c r="C3449" s="95">
        <v>6.8346504529492869E-2</v>
      </c>
      <c r="D3449" s="95">
        <v>0.54271846571889437</v>
      </c>
      <c r="E3449" s="95">
        <v>3.1699087240050217</v>
      </c>
      <c r="F3449" s="95">
        <v>9.8418358017919196</v>
      </c>
    </row>
    <row r="3450" spans="1:6">
      <c r="A3450" s="96">
        <v>44371</v>
      </c>
      <c r="B3450" s="95">
        <v>4095.07</v>
      </c>
      <c r="C3450" s="95">
        <v>0.24822946782443456</v>
      </c>
      <c r="D3450" s="95">
        <v>0.79229512070255748</v>
      </c>
      <c r="E3450" s="95">
        <v>3.4260068393855647</v>
      </c>
      <c r="F3450" s="95">
        <v>10.532978482201671</v>
      </c>
    </row>
    <row r="3451" spans="1:6">
      <c r="A3451" s="96">
        <v>44372</v>
      </c>
      <c r="B3451" s="95">
        <v>4090.09</v>
      </c>
      <c r="C3451" s="95">
        <v>-0.12160964281441311</v>
      </c>
      <c r="D3451" s="95">
        <v>0.66972197062182826</v>
      </c>
      <c r="E3451" s="95">
        <v>3.3002308418909942</v>
      </c>
      <c r="F3451" s="95">
        <v>9.9865007314344787</v>
      </c>
    </row>
    <row r="3452" spans="1:6">
      <c r="A3452" s="96">
        <v>44375</v>
      </c>
      <c r="B3452" s="95">
        <v>4094.54</v>
      </c>
      <c r="C3452" s="95">
        <v>0.1087995618678228</v>
      </c>
      <c r="D3452" s="95">
        <v>0.77925018705942151</v>
      </c>
      <c r="E3452" s="95">
        <v>3.4126210404554103</v>
      </c>
      <c r="F3452" s="95">
        <v>10.661149653925461</v>
      </c>
    </row>
    <row r="3453" spans="1:6">
      <c r="A3453" s="96">
        <v>44376</v>
      </c>
      <c r="B3453" s="95">
        <v>4094.67</v>
      </c>
      <c r="C3453" s="95">
        <v>3.1749598245589539E-3</v>
      </c>
      <c r="D3453" s="95">
        <v>0.7824498877643471</v>
      </c>
      <c r="E3453" s="95">
        <v>3.4159043496269748</v>
      </c>
      <c r="F3453" s="95">
        <v>10.283744293467279</v>
      </c>
    </row>
    <row r="3454" spans="1:6">
      <c r="A3454" s="96">
        <v>44377</v>
      </c>
      <c r="B3454" s="95">
        <v>4091.19</v>
      </c>
      <c r="C3454" s="95">
        <v>-8.4988533874530425E-2</v>
      </c>
      <c r="D3454" s="95">
        <v>0.69679636120190125</v>
      </c>
      <c r="E3454" s="95">
        <v>3.3280126887271333</v>
      </c>
      <c r="F3454" s="95">
        <v>10.069654632476976</v>
      </c>
    </row>
    <row r="3455" spans="1:6">
      <c r="A3455" s="96">
        <v>44378</v>
      </c>
      <c r="B3455" s="95">
        <v>4086.52</v>
      </c>
      <c r="C3455" s="95">
        <v>-0.11414771741229401</v>
      </c>
      <c r="D3455" s="95">
        <v>-0.11414771741229401</v>
      </c>
      <c r="E3455" s="95">
        <v>3.2100661207954628</v>
      </c>
      <c r="F3455" s="95">
        <v>9.5840305487621791</v>
      </c>
    </row>
    <row r="3456" spans="1:6">
      <c r="A3456" s="96">
        <v>44379</v>
      </c>
      <c r="B3456" s="95">
        <v>4097.8599999999997</v>
      </c>
      <c r="C3456" s="95">
        <v>0.27749772422500651</v>
      </c>
      <c r="D3456" s="95">
        <v>0.16303324949462628</v>
      </c>
      <c r="E3456" s="95">
        <v>3.496471705451798</v>
      </c>
      <c r="F3456" s="95">
        <v>9.8621983914209075</v>
      </c>
    </row>
    <row r="3457" spans="1:6">
      <c r="A3457" s="96">
        <v>44382</v>
      </c>
      <c r="B3457" s="104">
        <v>4096.51</v>
      </c>
      <c r="C3457" s="95">
        <v>-3.2944024442016495E-2</v>
      </c>
      <c r="D3457" s="95">
        <v>0.13003551533905533</v>
      </c>
      <c r="E3457" s="95">
        <v>3.4623758025165374</v>
      </c>
      <c r="F3457" s="95">
        <v>9.6032727058685161</v>
      </c>
    </row>
    <row r="3458" spans="1:6">
      <c r="A3458" s="96">
        <v>44383</v>
      </c>
      <c r="B3458" s="95">
        <v>4070.87</v>
      </c>
      <c r="C3458" s="95">
        <v>-0.62589863078572616</v>
      </c>
      <c r="D3458" s="95">
        <v>-0.49667700595670272</v>
      </c>
      <c r="E3458" s="95">
        <v>2.8148062089901948</v>
      </c>
      <c r="F3458" s="95">
        <v>8.3113165127484798</v>
      </c>
    </row>
    <row r="3459" spans="1:6">
      <c r="A3459" s="96">
        <v>44384</v>
      </c>
      <c r="B3459" s="95">
        <v>4075.44</v>
      </c>
      <c r="C3459" s="95">
        <v>0.11226101545862566</v>
      </c>
      <c r="D3459" s="95">
        <v>-0.38497356514852754</v>
      </c>
      <c r="E3459" s="95">
        <v>2.9302271544822123</v>
      </c>
      <c r="F3459" s="95">
        <v>8.6914429731567822</v>
      </c>
    </row>
    <row r="3460" spans="1:6">
      <c r="A3460" s="96">
        <v>44385</v>
      </c>
      <c r="B3460" s="95">
        <v>4056.16</v>
      </c>
      <c r="C3460" s="95">
        <v>-0.47307775356771886</v>
      </c>
      <c r="D3460" s="95">
        <v>-0.8562300944224055</v>
      </c>
      <c r="E3460" s="95">
        <v>2.4432871481176566</v>
      </c>
      <c r="F3460" s="95">
        <v>7.7522221690920601</v>
      </c>
    </row>
    <row r="3461" spans="1:6">
      <c r="A3461" s="96">
        <v>44386</v>
      </c>
      <c r="B3461" s="95">
        <v>4063.56</v>
      </c>
      <c r="C3461" s="95">
        <v>0.18243856258135516</v>
      </c>
      <c r="D3461" s="95">
        <v>-0.67535362571770063</v>
      </c>
      <c r="E3461" s="95">
        <v>2.6301832086517596</v>
      </c>
      <c r="F3461" s="95">
        <v>7.9525318725575778</v>
      </c>
    </row>
    <row r="3462" spans="1:6">
      <c r="A3462" s="96">
        <v>44389</v>
      </c>
      <c r="B3462" s="95">
        <v>4076.5</v>
      </c>
      <c r="C3462" s="95">
        <v>0.31843998858143152</v>
      </c>
      <c r="D3462" s="95">
        <v>-0.35906423314487901</v>
      </c>
      <c r="E3462" s="95">
        <v>2.9569987523425212</v>
      </c>
      <c r="F3462" s="95">
        <v>7.9721679984955607</v>
      </c>
    </row>
    <row r="3463" spans="1:6">
      <c r="A3463" s="96">
        <v>44390</v>
      </c>
      <c r="B3463" s="95">
        <v>4085.56</v>
      </c>
      <c r="C3463" s="95">
        <v>0.22224947871949396</v>
      </c>
      <c r="D3463" s="95">
        <v>-0.13761277281182371</v>
      </c>
      <c r="E3463" s="95">
        <v>3.1858201453748292</v>
      </c>
      <c r="F3463" s="95">
        <v>8.6131588671751302</v>
      </c>
    </row>
    <row r="3464" spans="1:6">
      <c r="A3464" s="96">
        <v>44391</v>
      </c>
      <c r="B3464" s="95">
        <v>4085.78</v>
      </c>
      <c r="C3464" s="95">
        <v>5.384818727427465E-3</v>
      </c>
      <c r="D3464" s="95">
        <v>-0.13223536428276228</v>
      </c>
      <c r="E3464" s="95">
        <v>3.1913765147420614</v>
      </c>
      <c r="F3464" s="95">
        <v>8.3663542280006489</v>
      </c>
    </row>
    <row r="3465" spans="1:6">
      <c r="A3465" s="96">
        <v>44392</v>
      </c>
      <c r="B3465" s="95">
        <v>4075.11</v>
      </c>
      <c r="C3465" s="95">
        <v>-0.26114964584486033</v>
      </c>
      <c r="D3465" s="95">
        <v>-0.39303967794210859</v>
      </c>
      <c r="E3465" s="95">
        <v>2.9218926004313861</v>
      </c>
      <c r="F3465" s="95">
        <v>7.767799057486946</v>
      </c>
    </row>
    <row r="3466" spans="1:6">
      <c r="A3466" s="96">
        <v>44393</v>
      </c>
      <c r="B3466" s="95">
        <v>4067.77</v>
      </c>
      <c r="C3466" s="95">
        <v>-0.18011783730991215</v>
      </c>
      <c r="D3466" s="95">
        <v>-0.57244958068435325</v>
      </c>
      <c r="E3466" s="95">
        <v>2.7365119133610394</v>
      </c>
      <c r="F3466" s="95">
        <v>7.9513819778936679</v>
      </c>
    </row>
    <row r="3467" spans="1:6">
      <c r="A3467" s="96">
        <v>44396</v>
      </c>
      <c r="B3467" s="95">
        <v>4033.75</v>
      </c>
      <c r="C3467" s="95">
        <v>-0.83633047099516133</v>
      </c>
      <c r="D3467" s="95">
        <v>-1.4039924814051696</v>
      </c>
      <c r="E3467" s="95">
        <v>1.877295159392034</v>
      </c>
      <c r="F3467" s="95">
        <v>6.3301182778408904</v>
      </c>
    </row>
    <row r="3468" spans="1:6">
      <c r="A3468" s="96">
        <v>44397</v>
      </c>
      <c r="B3468" s="95">
        <v>4046.31</v>
      </c>
      <c r="C3468" s="95">
        <v>0.31137279206694402</v>
      </c>
      <c r="D3468" s="95">
        <v>-1.0969913399279996</v>
      </c>
      <c r="E3468" s="95">
        <v>2.1945133378121096</v>
      </c>
      <c r="F3468" s="95">
        <v>6.1859187159993612</v>
      </c>
    </row>
    <row r="3469" spans="1:6">
      <c r="A3469" s="96">
        <v>44398</v>
      </c>
      <c r="B3469" s="95">
        <v>4059.3</v>
      </c>
      <c r="C3469" s="95">
        <v>0.32103323769063774</v>
      </c>
      <c r="D3469" s="95">
        <v>-0.77947980905310743</v>
      </c>
      <c r="E3469" s="95">
        <v>2.5225916927226644</v>
      </c>
      <c r="F3469" s="95">
        <v>6.5704391931804107</v>
      </c>
    </row>
    <row r="3470" spans="1:6">
      <c r="A3470" s="96">
        <v>44399</v>
      </c>
      <c r="B3470" s="95">
        <v>4066.98</v>
      </c>
      <c r="C3470" s="95">
        <v>0.18919518143520886</v>
      </c>
      <c r="D3470" s="95">
        <v>-0.59175936585688094</v>
      </c>
      <c r="E3470" s="95">
        <v>2.7165594960878003</v>
      </c>
      <c r="F3470" s="95">
        <v>6.6913961767198105</v>
      </c>
    </row>
    <row r="3471" spans="1:6">
      <c r="A3471" s="96">
        <v>44400</v>
      </c>
      <c r="B3471" s="95">
        <v>4065.91</v>
      </c>
      <c r="C3471" s="95">
        <v>-2.6309448288419635E-2</v>
      </c>
      <c r="D3471" s="95">
        <v>-0.61791312552094135</v>
      </c>
      <c r="E3471" s="95">
        <v>2.6895353359835505</v>
      </c>
      <c r="F3471" s="95">
        <v>7.1021971451074473</v>
      </c>
    </row>
    <row r="3472" spans="1:6">
      <c r="A3472" s="96">
        <v>44403</v>
      </c>
      <c r="B3472" s="95">
        <v>4063.49</v>
      </c>
      <c r="C3472" s="95">
        <v>-5.9519271208663405E-2</v>
      </c>
      <c r="D3472" s="95">
        <v>-0.67706461934059492</v>
      </c>
      <c r="E3472" s="95">
        <v>2.628415272944018</v>
      </c>
      <c r="F3472" s="95">
        <v>7.0816072689708909</v>
      </c>
    </row>
    <row r="3473" spans="1:6">
      <c r="A3473" s="96">
        <v>44404</v>
      </c>
      <c r="B3473" s="95">
        <v>4043.27</v>
      </c>
      <c r="C3473" s="95">
        <v>-0.49760181518841984</v>
      </c>
      <c r="D3473" s="95">
        <v>-1.1712973486931677</v>
      </c>
      <c r="E3473" s="95">
        <v>2.1177344156467326</v>
      </c>
      <c r="F3473" s="95">
        <v>6.0668940188877141</v>
      </c>
    </row>
    <row r="3474" spans="1:6">
      <c r="A3474" s="96">
        <v>44405</v>
      </c>
      <c r="B3474" s="95">
        <v>4054.41</v>
      </c>
      <c r="C3474" s="95">
        <v>0.27551956708307124</v>
      </c>
      <c r="D3474" s="95">
        <v>-0.89900493499447398</v>
      </c>
      <c r="E3474" s="95">
        <v>2.3990887554237617</v>
      </c>
      <c r="F3474" s="95">
        <v>6.3775470044656224</v>
      </c>
    </row>
    <row r="3475" spans="1:6">
      <c r="A3475" s="96">
        <v>44406</v>
      </c>
      <c r="B3475" s="95">
        <v>4062.71</v>
      </c>
      <c r="C3475" s="95">
        <v>0.2047153593247808</v>
      </c>
      <c r="D3475" s="95">
        <v>-0.69612997685269962</v>
      </c>
      <c r="E3475" s="95">
        <v>2.608715417914742</v>
      </c>
      <c r="F3475" s="95">
        <v>6.2457503896565791</v>
      </c>
    </row>
    <row r="3476" spans="1:6">
      <c r="A3476" s="96">
        <v>44407</v>
      </c>
      <c r="B3476" s="95">
        <v>4028.14</v>
      </c>
      <c r="C3476" s="95">
        <v>-0.85090986065951002</v>
      </c>
      <c r="D3476" s="95">
        <v>-1.5411163988961696</v>
      </c>
      <c r="E3476" s="95">
        <v>1.735607740527656</v>
      </c>
      <c r="F3476" s="95">
        <v>5.5404173260530154</v>
      </c>
    </row>
    <row r="3477" spans="1:6">
      <c r="A3477" s="96">
        <v>44410</v>
      </c>
      <c r="B3477" s="95">
        <v>4030.13</v>
      </c>
      <c r="C3477" s="95">
        <v>4.9402453737967811E-2</v>
      </c>
      <c r="D3477" s="95">
        <v>4.9402453737967811E-2</v>
      </c>
      <c r="E3477" s="95">
        <v>1.7858676270766871</v>
      </c>
      <c r="F3477" s="95">
        <v>5.5925568818973703</v>
      </c>
    </row>
    <row r="3478" spans="1:6">
      <c r="A3478" s="96">
        <v>44411</v>
      </c>
      <c r="B3478" s="95">
        <v>4033.93</v>
      </c>
      <c r="C3478" s="95">
        <v>9.4289762364985208E-2</v>
      </c>
      <c r="D3478" s="95">
        <v>0.14373879755917862</v>
      </c>
      <c r="E3478" s="95">
        <v>1.8818412797833917</v>
      </c>
      <c r="F3478" s="95">
        <v>5.5986031633010969</v>
      </c>
    </row>
    <row r="3479" spans="1:6">
      <c r="A3479" s="96">
        <v>44412</v>
      </c>
      <c r="B3479" s="95">
        <v>4027.52</v>
      </c>
      <c r="C3479" s="95">
        <v>-0.15890211282792999</v>
      </c>
      <c r="D3479" s="95">
        <v>-1.5391719255042347E-2</v>
      </c>
      <c r="E3479" s="95">
        <v>1.7199488814018116</v>
      </c>
      <c r="F3479" s="95">
        <v>5.6465193874499553</v>
      </c>
    </row>
    <row r="3480" spans="1:6">
      <c r="A3480" s="96">
        <v>44413</v>
      </c>
      <c r="B3480" s="95">
        <v>4034.98</v>
      </c>
      <c r="C3480" s="95">
        <v>0.18522564754488435</v>
      </c>
      <c r="D3480" s="95">
        <v>0.16980541887818834</v>
      </c>
      <c r="E3480" s="95">
        <v>1.9083603153997375</v>
      </c>
      <c r="F3480" s="95">
        <v>5.3734180851452873</v>
      </c>
    </row>
    <row r="3481" spans="1:6">
      <c r="A3481" s="96">
        <v>44414</v>
      </c>
      <c r="B3481" s="95">
        <v>4044.43</v>
      </c>
      <c r="C3481" s="95">
        <v>0.23420190434648713</v>
      </c>
      <c r="D3481" s="95">
        <v>0.40440501074938684</v>
      </c>
      <c r="E3481" s="95">
        <v>2.1470316359466723</v>
      </c>
      <c r="F3481" s="95">
        <v>5.175520945750911</v>
      </c>
    </row>
    <row r="3482" spans="1:6">
      <c r="A3482" s="96">
        <v>44417</v>
      </c>
      <c r="B3482" s="95">
        <v>4046.2</v>
      </c>
      <c r="C3482" s="95">
        <v>4.3763892563353224E-2</v>
      </c>
      <c r="D3482" s="95">
        <v>0.44834588668716258</v>
      </c>
      <c r="E3482" s="95">
        <v>2.1917351531284712</v>
      </c>
      <c r="F3482" s="95">
        <v>5.5470777738649391</v>
      </c>
    </row>
    <row r="3483" spans="1:6">
      <c r="A3483" s="96">
        <v>44418</v>
      </c>
      <c r="B3483" s="95">
        <v>4048.89</v>
      </c>
      <c r="C3483" s="95">
        <v>6.6482131382539222E-2</v>
      </c>
      <c r="D3483" s="95">
        <v>0.51512608797112946</v>
      </c>
      <c r="E3483" s="95">
        <v>2.2596743967550736</v>
      </c>
      <c r="F3483" s="95">
        <v>5.678445866056947</v>
      </c>
    </row>
    <row r="3484" spans="1:6">
      <c r="A3484" s="96">
        <v>44419</v>
      </c>
      <c r="B3484" s="95">
        <v>4046.7</v>
      </c>
      <c r="C3484" s="95">
        <v>-5.4088898438831023E-2</v>
      </c>
      <c r="D3484" s="95">
        <v>0.46075856350573652</v>
      </c>
      <c r="E3484" s="95">
        <v>2.2043632653267364</v>
      </c>
      <c r="F3484" s="95">
        <v>6.0119825736598242</v>
      </c>
    </row>
    <row r="3485" spans="1:6">
      <c r="A3485" s="96">
        <v>44420</v>
      </c>
      <c r="B3485" s="95">
        <v>4042.07</v>
      </c>
      <c r="C3485" s="95">
        <v>-0.11441421405095076</v>
      </c>
      <c r="D3485" s="95">
        <v>0.34581717616568586</v>
      </c>
      <c r="E3485" s="95">
        <v>2.0874269463709405</v>
      </c>
      <c r="F3485" s="95">
        <v>5.8432750620594387</v>
      </c>
    </row>
    <row r="3486" spans="1:6">
      <c r="A3486" s="96">
        <v>44421</v>
      </c>
      <c r="B3486" s="95">
        <v>4035.54</v>
      </c>
      <c r="C3486" s="95">
        <v>-0.1615508885298933</v>
      </c>
      <c r="D3486" s="95">
        <v>0.18370761691499649</v>
      </c>
      <c r="E3486" s="95">
        <v>1.922503801061759</v>
      </c>
      <c r="F3486" s="95">
        <v>5.8805009169834888</v>
      </c>
    </row>
    <row r="3487" spans="1:6">
      <c r="A3487" s="96">
        <v>44424</v>
      </c>
      <c r="B3487" s="95">
        <v>4012.2</v>
      </c>
      <c r="C3487" s="95">
        <v>-0.57836126020309742</v>
      </c>
      <c r="D3487" s="95">
        <v>-0.3957161369763762</v>
      </c>
      <c r="E3487" s="95">
        <v>1.333023523647392</v>
      </c>
      <c r="F3487" s="95">
        <v>5.0894604087598161</v>
      </c>
    </row>
    <row r="3488" spans="1:6">
      <c r="A3488" s="96">
        <v>44425</v>
      </c>
      <c r="B3488" s="95">
        <v>3997.84</v>
      </c>
      <c r="C3488" s="95">
        <v>-0.35790837944269516</v>
      </c>
      <c r="D3488" s="95">
        <v>-0.75220821520601833</v>
      </c>
      <c r="E3488" s="95">
        <v>0.97034414131362823</v>
      </c>
      <c r="F3488" s="95">
        <v>4.9323870317486973</v>
      </c>
    </row>
    <row r="3489" spans="1:6">
      <c r="A3489" s="96">
        <v>44426</v>
      </c>
      <c r="B3489" s="95">
        <v>3992.73</v>
      </c>
      <c r="C3489" s="95">
        <v>-0.12781902227203545</v>
      </c>
      <c r="D3489" s="95">
        <v>-0.8790657722919204</v>
      </c>
      <c r="E3489" s="95">
        <v>0.84128483464749326</v>
      </c>
      <c r="F3489" s="95">
        <v>4.1658731297530727</v>
      </c>
    </row>
    <row r="3490" spans="1:6">
      <c r="A3490" s="96">
        <v>44427</v>
      </c>
      <c r="B3490" s="95">
        <v>3999.27</v>
      </c>
      <c r="C3490" s="95">
        <v>0.16379770232397561</v>
      </c>
      <c r="D3490" s="95">
        <v>-0.71670795950488086</v>
      </c>
      <c r="E3490" s="95">
        <v>1.0064605422006156</v>
      </c>
      <c r="F3490" s="95">
        <v>4.6896432572798741</v>
      </c>
    </row>
    <row r="3491" spans="1:6">
      <c r="A3491" s="96">
        <v>44428</v>
      </c>
      <c r="B3491" s="95">
        <v>4011.78</v>
      </c>
      <c r="C3491" s="95">
        <v>0.31280708729344298</v>
      </c>
      <c r="D3491" s="95">
        <v>-0.4061427855039712</v>
      </c>
      <c r="E3491" s="95">
        <v>1.3224159094008758</v>
      </c>
      <c r="F3491" s="95">
        <v>4.8749117716257562</v>
      </c>
    </row>
    <row r="3492" spans="1:6">
      <c r="A3492" s="96">
        <v>44431</v>
      </c>
      <c r="B3492" s="95">
        <v>4010.67</v>
      </c>
      <c r="C3492" s="95">
        <v>-2.7668516219736539E-2</v>
      </c>
      <c r="D3492" s="95">
        <v>-0.43369892804122623</v>
      </c>
      <c r="E3492" s="95">
        <v>1.2943815003207515</v>
      </c>
      <c r="F3492" s="95">
        <v>4.8456203549516186</v>
      </c>
    </row>
    <row r="3493" spans="1:6">
      <c r="A3493" s="96">
        <v>44432</v>
      </c>
      <c r="B3493" s="95">
        <v>4028.05</v>
      </c>
      <c r="C3493" s="95">
        <v>0.43334405473400839</v>
      </c>
      <c r="D3493" s="95">
        <v>-2.234281827340201E-3</v>
      </c>
      <c r="E3493" s="95">
        <v>1.733334680331966</v>
      </c>
      <c r="F3493" s="95">
        <v>5.053073572751221</v>
      </c>
    </row>
    <row r="3494" spans="1:6">
      <c r="A3494" s="96">
        <v>44433</v>
      </c>
      <c r="B3494" s="95">
        <v>4039.1</v>
      </c>
      <c r="C3494" s="95">
        <v>0.27432628691301808</v>
      </c>
      <c r="D3494" s="95">
        <v>0.27208587586329269</v>
      </c>
      <c r="E3494" s="95">
        <v>2.0124159599133273</v>
      </c>
      <c r="F3494" s="95">
        <v>5.2835992075904503</v>
      </c>
    </row>
    <row r="3495" spans="1:6">
      <c r="A3495" s="96">
        <v>44434</v>
      </c>
      <c r="B3495" s="95">
        <v>4025.41</v>
      </c>
      <c r="C3495" s="95">
        <v>-0.33893689188185805</v>
      </c>
      <c r="D3495" s="95">
        <v>-6.7773215429456357E-2</v>
      </c>
      <c r="E3495" s="95">
        <v>1.6666582479252012</v>
      </c>
      <c r="F3495" s="95">
        <v>5.1009911123643503</v>
      </c>
    </row>
    <row r="3496" spans="1:6">
      <c r="A3496" s="96">
        <v>44435</v>
      </c>
      <c r="B3496" s="95">
        <v>4040.01</v>
      </c>
      <c r="C3496" s="95">
        <v>0.36269597382627694</v>
      </c>
      <c r="D3496" s="95">
        <v>0.29467694767313368</v>
      </c>
      <c r="E3496" s="95">
        <v>2.0353991241141456</v>
      </c>
      <c r="F3496" s="95">
        <v>5.5257205247018382</v>
      </c>
    </row>
    <row r="3497" spans="1:6">
      <c r="A3497" s="96">
        <v>44438</v>
      </c>
      <c r="B3497" s="95">
        <v>4035.92</v>
      </c>
      <c r="C3497" s="95">
        <v>-0.10123737317482284</v>
      </c>
      <c r="D3497" s="95">
        <v>0.19314125129712423</v>
      </c>
      <c r="E3497" s="95">
        <v>1.932101166332445</v>
      </c>
      <c r="F3497" s="95">
        <v>4.9796071250208129</v>
      </c>
    </row>
    <row r="3498" spans="1:6">
      <c r="A3498" s="96">
        <v>44439</v>
      </c>
      <c r="B3498" s="95">
        <v>4033.08</v>
      </c>
      <c r="C3498" s="95">
        <v>-7.0368094511297219E-2</v>
      </c>
      <c r="D3498" s="95">
        <v>0.12263724696759404</v>
      </c>
      <c r="E3498" s="95">
        <v>1.8603734890463741</v>
      </c>
      <c r="F3498" s="95">
        <v>5.4016971610316711</v>
      </c>
    </row>
    <row r="3499" spans="1:6">
      <c r="A3499" s="96">
        <v>44440</v>
      </c>
      <c r="B3499" s="95">
        <v>4037.66</v>
      </c>
      <c r="C3499" s="95">
        <v>0.1135608517559783</v>
      </c>
      <c r="D3499" s="95">
        <v>0.1135608517559783</v>
      </c>
      <c r="E3499" s="95">
        <v>1.9760469967823546</v>
      </c>
      <c r="F3499" s="95">
        <v>4.9795379263365414</v>
      </c>
    </row>
    <row r="3500" spans="1:6">
      <c r="A3500" s="96">
        <v>44441</v>
      </c>
      <c r="B3500" s="95">
        <v>4030.79</v>
      </c>
      <c r="C3500" s="95">
        <v>-0.17014805605226613</v>
      </c>
      <c r="D3500" s="95">
        <v>-5.6780425877989149E-2</v>
      </c>
      <c r="E3500" s="95">
        <v>1.8025367351783839</v>
      </c>
      <c r="F3500" s="95">
        <v>4.8210849326467908</v>
      </c>
    </row>
    <row r="3501" spans="1:6">
      <c r="A3501" s="96">
        <v>44442</v>
      </c>
      <c r="B3501" s="95">
        <v>4034.61</v>
      </c>
      <c r="C3501" s="95">
        <v>9.4770504045116333E-2</v>
      </c>
      <c r="D3501" s="95">
        <v>3.7936267071314589E-2</v>
      </c>
      <c r="E3501" s="95">
        <v>1.8990155123730146</v>
      </c>
      <c r="F3501" s="95">
        <v>5.497100183559156</v>
      </c>
    </row>
    <row r="3502" spans="1:6">
      <c r="A3502" s="96">
        <v>44445</v>
      </c>
      <c r="B3502" s="95">
        <v>4038.27</v>
      </c>
      <c r="C3502" s="95">
        <v>9.0715087703641117E-2</v>
      </c>
      <c r="D3502" s="95">
        <v>0.12868576869291548</v>
      </c>
      <c r="E3502" s="95">
        <v>1.9914532936642138</v>
      </c>
      <c r="F3502" s="95">
        <v>5.4946002288437157</v>
      </c>
    </row>
    <row r="3503" spans="1:6">
      <c r="A3503" s="96">
        <v>44447</v>
      </c>
      <c r="B3503" s="95">
        <v>4020.87</v>
      </c>
      <c r="C3503" s="95">
        <v>-0.4308775787651653</v>
      </c>
      <c r="D3503" s="95">
        <v>-0.30274628819662031</v>
      </c>
      <c r="E3503" s="95">
        <v>1.5519949891650731</v>
      </c>
      <c r="F3503" s="95">
        <v>5.5080609610177023</v>
      </c>
    </row>
    <row r="3504" spans="1:6">
      <c r="A3504" s="96">
        <v>44448</v>
      </c>
      <c r="B3504" s="95">
        <v>4027.15</v>
      </c>
      <c r="C3504" s="95">
        <v>0.15618510421875342</v>
      </c>
      <c r="D3504" s="95">
        <v>-0.1470340285836147</v>
      </c>
      <c r="E3504" s="95">
        <v>1.7106040783751109</v>
      </c>
      <c r="F3504" s="95">
        <v>5.2635018218507135</v>
      </c>
    </row>
    <row r="3505" spans="1:6">
      <c r="A3505" s="96">
        <v>44449</v>
      </c>
      <c r="B3505" s="95">
        <v>4024.8</v>
      </c>
      <c r="C3505" s="95">
        <v>-5.8353922749332376E-2</v>
      </c>
      <c r="D3505" s="95">
        <v>-0.20530215120949658</v>
      </c>
      <c r="E3505" s="95">
        <v>1.6512519510433421</v>
      </c>
      <c r="F3505" s="95">
        <v>5.8314028550918495</v>
      </c>
    </row>
    <row r="3506" spans="1:6">
      <c r="A3506" s="96">
        <v>44452</v>
      </c>
      <c r="B3506" s="95">
        <v>4035.39</v>
      </c>
      <c r="C3506" s="95">
        <v>0.26311866428143649</v>
      </c>
      <c r="D3506" s="95">
        <v>5.7276324793953393E-2</v>
      </c>
      <c r="E3506" s="95">
        <v>1.9187153674022905</v>
      </c>
      <c r="F3506" s="95">
        <v>6.143636468849123</v>
      </c>
    </row>
    <row r="3507" spans="1:6">
      <c r="A3507" s="96">
        <v>44453</v>
      </c>
      <c r="B3507" s="95">
        <v>4034.54</v>
      </c>
      <c r="C3507" s="95">
        <v>-2.1063639449969696E-2</v>
      </c>
      <c r="D3507" s="95">
        <v>3.6200620865445288E-2</v>
      </c>
      <c r="E3507" s="95">
        <v>1.897247576665273</v>
      </c>
      <c r="F3507" s="95">
        <v>5.686226741794953</v>
      </c>
    </row>
    <row r="3508" spans="1:6">
      <c r="A3508" s="96">
        <v>44454</v>
      </c>
      <c r="B3508" s="95">
        <v>4042.17</v>
      </c>
      <c r="C3508" s="95">
        <v>0.18911697492156598</v>
      </c>
      <c r="D3508" s="95">
        <v>0.2253860573060873</v>
      </c>
      <c r="E3508" s="95">
        <v>2.0899525688105935</v>
      </c>
      <c r="F3508" s="95">
        <v>5.8813822151905448</v>
      </c>
    </row>
    <row r="3509" spans="1:6">
      <c r="A3509" s="96">
        <v>44455</v>
      </c>
      <c r="B3509" s="95">
        <v>4041.49</v>
      </c>
      <c r="C3509" s="95">
        <v>-1.6822647241465649E-2</v>
      </c>
      <c r="D3509" s="95">
        <v>0.20852549416325861</v>
      </c>
      <c r="E3509" s="95">
        <v>2.0727783362209484</v>
      </c>
      <c r="F3509" s="95">
        <v>6.0683363646145683</v>
      </c>
    </row>
    <row r="3510" spans="1:6">
      <c r="A3510" s="96">
        <v>44456</v>
      </c>
      <c r="B3510" s="95">
        <v>4033.61</v>
      </c>
      <c r="C3510" s="95">
        <v>-0.1949775948969279</v>
      </c>
      <c r="D3510" s="95">
        <v>1.3141321273080209E-2</v>
      </c>
      <c r="E3510" s="95">
        <v>1.8737592879765286</v>
      </c>
      <c r="F3510" s="95">
        <v>5.9096136577271086</v>
      </c>
    </row>
    <row r="3511" spans="1:6">
      <c r="A3511" s="96">
        <v>44459</v>
      </c>
      <c r="B3511" s="95">
        <v>4007.25</v>
      </c>
      <c r="C3511" s="95">
        <v>-0.65350889153884539</v>
      </c>
      <c r="D3511" s="95">
        <v>-0.64045344996875864</v>
      </c>
      <c r="E3511" s="95">
        <v>1.2080052128847107</v>
      </c>
      <c r="F3511" s="95">
        <v>5.743071186744797</v>
      </c>
    </row>
    <row r="3512" spans="1:6">
      <c r="A3512" s="96">
        <v>44460</v>
      </c>
      <c r="B3512" s="95">
        <v>4018.04</v>
      </c>
      <c r="C3512" s="95">
        <v>0.26926196269261293</v>
      </c>
      <c r="D3512" s="95">
        <v>-0.37291598480565513</v>
      </c>
      <c r="E3512" s="95">
        <v>1.4805198741229653</v>
      </c>
      <c r="F3512" s="95">
        <v>6.5552859434875543</v>
      </c>
    </row>
    <row r="3513" spans="1:6">
      <c r="A3513" s="96">
        <v>44461</v>
      </c>
      <c r="B3513" s="95">
        <v>4027.91</v>
      </c>
      <c r="C3513" s="95">
        <v>0.245642153885961</v>
      </c>
      <c r="D3513" s="95">
        <v>-0.12818986977695124</v>
      </c>
      <c r="E3513" s="95">
        <v>1.7297988089164607</v>
      </c>
      <c r="F3513" s="95">
        <v>6.5985105515828701</v>
      </c>
    </row>
    <row r="3514" spans="1:6">
      <c r="A3514" s="96">
        <v>44462</v>
      </c>
      <c r="B3514" s="95">
        <v>4049.69</v>
      </c>
      <c r="C3514" s="95">
        <v>0.54072707682149002</v>
      </c>
      <c r="D3514" s="95">
        <v>0.41184404970890931</v>
      </c>
      <c r="E3514" s="95">
        <v>2.2798793762722758</v>
      </c>
      <c r="F3514" s="95">
        <v>7.7231436285528199</v>
      </c>
    </row>
    <row r="3515" spans="1:6">
      <c r="A3515" s="96">
        <v>44463</v>
      </c>
      <c r="B3515" s="95">
        <v>4054.89</v>
      </c>
      <c r="C3515" s="95">
        <v>0.128404890250855</v>
      </c>
      <c r="D3515" s="95">
        <v>0.54077776785979026</v>
      </c>
      <c r="E3515" s="95">
        <v>2.4112117431341007</v>
      </c>
      <c r="F3515" s="95">
        <v>7.6598546618910968</v>
      </c>
    </row>
    <row r="3516" spans="1:6">
      <c r="A3516" s="96">
        <v>44466</v>
      </c>
      <c r="B3516" s="95">
        <v>4057.13</v>
      </c>
      <c r="C3516" s="95">
        <v>5.5241942444816949E-2</v>
      </c>
      <c r="D3516" s="95">
        <v>0.59631844644787435</v>
      </c>
      <c r="E3516" s="95">
        <v>2.4677856857822533</v>
      </c>
      <c r="F3516" s="95">
        <v>7.640449438202257</v>
      </c>
    </row>
    <row r="3517" spans="1:6">
      <c r="A3517" s="96">
        <v>44467</v>
      </c>
      <c r="B3517" s="95">
        <v>4035.95</v>
      </c>
      <c r="C3517" s="95">
        <v>-0.5220439078856276</v>
      </c>
      <c r="D3517" s="95">
        <v>7.1161494440974415E-2</v>
      </c>
      <c r="E3517" s="95">
        <v>1.9328588530643342</v>
      </c>
      <c r="F3517" s="95">
        <v>7.5063596286775836</v>
      </c>
    </row>
    <row r="3518" spans="1:6">
      <c r="A3518" s="96">
        <v>44468</v>
      </c>
      <c r="B3518" s="95">
        <v>4038.34</v>
      </c>
      <c r="C3518" s="95">
        <v>5.9217780200460091E-2</v>
      </c>
      <c r="D3518" s="95">
        <v>0.13042141489878478</v>
      </c>
      <c r="E3518" s="95">
        <v>1.9932212293719775</v>
      </c>
      <c r="F3518" s="95">
        <v>7.8262216205680302</v>
      </c>
    </row>
    <row r="3519" spans="1:6">
      <c r="A3519" s="96">
        <v>44469</v>
      </c>
      <c r="B3519" s="95">
        <v>4039.3</v>
      </c>
      <c r="C3519" s="95">
        <v>2.3772143999756246E-2</v>
      </c>
      <c r="D3519" s="95">
        <v>0.15422456286511288</v>
      </c>
      <c r="E3519" s="95">
        <v>2.0174672047926334</v>
      </c>
      <c r="F3519" s="95">
        <v>7.6102130198953732</v>
      </c>
    </row>
    <row r="3520" spans="1:6">
      <c r="A3520" s="96">
        <v>44470</v>
      </c>
      <c r="B3520" s="104">
        <v>4050.05</v>
      </c>
      <c r="C3520" s="95">
        <v>0.26613522144927071</v>
      </c>
      <c r="D3520" s="95">
        <v>0.26613522144927071</v>
      </c>
      <c r="E3520" s="95">
        <v>2.2889716170550356</v>
      </c>
      <c r="F3520" s="95">
        <v>7.5853366981006864</v>
      </c>
    </row>
    <row r="3521" spans="1:6">
      <c r="A3521" s="96">
        <v>44473</v>
      </c>
      <c r="B3521" s="95">
        <v>4033.15</v>
      </c>
      <c r="C3521" s="95">
        <v>-0.41727879902717646</v>
      </c>
      <c r="D3521" s="95">
        <v>-0.15225410343376877</v>
      </c>
      <c r="E3521" s="95">
        <v>1.8621414247541379</v>
      </c>
      <c r="F3521" s="95">
        <v>7.6663721279134789</v>
      </c>
    </row>
    <row r="3522" spans="1:6">
      <c r="A3522" s="96">
        <v>44474</v>
      </c>
      <c r="B3522" s="95">
        <v>4038.94</v>
      </c>
      <c r="C3522" s="95">
        <v>0.14356024447392812</v>
      </c>
      <c r="D3522" s="95">
        <v>-8.9124353229497189E-3</v>
      </c>
      <c r="E3522" s="95">
        <v>2.0083749640098736</v>
      </c>
      <c r="F3522" s="95">
        <v>7.4180456486933499</v>
      </c>
    </row>
    <row r="3523" spans="1:6">
      <c r="A3523" s="96">
        <v>44475</v>
      </c>
      <c r="B3523" s="95">
        <v>4035.78</v>
      </c>
      <c r="C3523" s="95">
        <v>-7.8238349665993301E-2</v>
      </c>
      <c r="D3523" s="95">
        <v>-8.7143812046641678E-2</v>
      </c>
      <c r="E3523" s="95">
        <v>1.9285652949169396</v>
      </c>
      <c r="F3523" s="95">
        <v>7.6497936777638831</v>
      </c>
    </row>
    <row r="3524" spans="1:6">
      <c r="A3524" s="96">
        <v>44476</v>
      </c>
      <c r="B3524" s="95">
        <v>4047.57</v>
      </c>
      <c r="C3524" s="95">
        <v>0.29213683600195495</v>
      </c>
      <c r="D3524" s="95">
        <v>0.20473844478003933</v>
      </c>
      <c r="E3524" s="95">
        <v>2.2263361805517023</v>
      </c>
      <c r="F3524" s="95">
        <v>7.8345544158785252</v>
      </c>
    </row>
    <row r="3525" spans="1:6">
      <c r="A3525" s="96">
        <v>44477</v>
      </c>
      <c r="B3525" s="95">
        <v>4060.84</v>
      </c>
      <c r="C3525" s="95">
        <v>0.32785103160661855</v>
      </c>
      <c r="D3525" s="95">
        <v>0.53326071348995807</v>
      </c>
      <c r="E3525" s="95">
        <v>2.5614862782932901</v>
      </c>
      <c r="F3525" s="95">
        <v>7.8103885415422125</v>
      </c>
    </row>
    <row r="3526" spans="1:6">
      <c r="A3526" s="96">
        <v>44480</v>
      </c>
      <c r="B3526" s="95">
        <v>4059.07</v>
      </c>
      <c r="C3526" s="95">
        <v>-4.358704110479783E-2</v>
      </c>
      <c r="D3526" s="95">
        <v>0.48944123981877752</v>
      </c>
      <c r="E3526" s="95">
        <v>2.516782761111469</v>
      </c>
      <c r="F3526" s="95">
        <v>7.4626905186130355</v>
      </c>
    </row>
    <row r="3527" spans="1:6">
      <c r="A3527" s="96">
        <v>44482</v>
      </c>
      <c r="B3527" s="95">
        <v>4056.52</v>
      </c>
      <c r="C3527" s="95">
        <v>-6.2822272096818566E-2</v>
      </c>
      <c r="D3527" s="95">
        <v>0.42631148961453924</v>
      </c>
      <c r="E3527" s="95">
        <v>2.4523793889003942</v>
      </c>
      <c r="F3527" s="95">
        <v>7.199069792024515</v>
      </c>
    </row>
    <row r="3528" spans="1:6">
      <c r="A3528" s="96">
        <v>44483</v>
      </c>
      <c r="B3528" s="95">
        <v>4061.11</v>
      </c>
      <c r="C3528" s="95">
        <v>0.11315117391261786</v>
      </c>
      <c r="D3528" s="95">
        <v>0.53994503998218146</v>
      </c>
      <c r="E3528" s="95">
        <v>2.5683054588803378</v>
      </c>
      <c r="F3528" s="95">
        <v>7.1793152955334838</v>
      </c>
    </row>
    <row r="3529" spans="1:6">
      <c r="A3529" s="96">
        <v>44484</v>
      </c>
      <c r="B3529" s="95">
        <v>4074.77</v>
      </c>
      <c r="C3529" s="95">
        <v>0.33636124113849419</v>
      </c>
      <c r="D3529" s="95">
        <v>0.87812244695861796</v>
      </c>
      <c r="E3529" s="95">
        <v>2.9133054841365524</v>
      </c>
      <c r="F3529" s="95">
        <v>7.5846864686468729</v>
      </c>
    </row>
    <row r="3530" spans="1:6">
      <c r="A3530" s="96">
        <v>44487</v>
      </c>
      <c r="B3530" s="95">
        <v>4078.05</v>
      </c>
      <c r="C3530" s="95">
        <v>8.0495340841335583E-2</v>
      </c>
      <c r="D3530" s="95">
        <v>0.9593246354566487</v>
      </c>
      <c r="E3530" s="95">
        <v>2.9961459001570878</v>
      </c>
      <c r="F3530" s="95">
        <v>7.680384877402191</v>
      </c>
    </row>
    <row r="3531" spans="1:6">
      <c r="A3531" s="96">
        <v>44488</v>
      </c>
      <c r="B3531" s="95">
        <v>4061.42</v>
      </c>
      <c r="C3531" s="95">
        <v>-0.40779294025331536</v>
      </c>
      <c r="D3531" s="95">
        <v>0.54761963706582151</v>
      </c>
      <c r="E3531" s="95">
        <v>2.57613488844326</v>
      </c>
      <c r="F3531" s="95">
        <v>7.3719719661500038</v>
      </c>
    </row>
    <row r="3532" spans="1:6">
      <c r="A3532" s="96">
        <v>44489</v>
      </c>
      <c r="B3532" s="95">
        <v>4059.05</v>
      </c>
      <c r="C3532" s="95">
        <v>-5.8353974718194923E-2</v>
      </c>
      <c r="D3532" s="95">
        <v>0.48894610452305809</v>
      </c>
      <c r="E3532" s="95">
        <v>2.5162776366235429</v>
      </c>
      <c r="F3532" s="95">
        <v>6.8950261111389244</v>
      </c>
    </row>
    <row r="3533" spans="1:6">
      <c r="A3533" s="96">
        <v>44490</v>
      </c>
      <c r="B3533" s="95">
        <v>4048.86</v>
      </c>
      <c r="C3533" s="95">
        <v>-0.25104396348899494</v>
      </c>
      <c r="D3533" s="95">
        <v>0.23667467135395359</v>
      </c>
      <c r="E3533" s="95">
        <v>2.2589167100231844</v>
      </c>
      <c r="F3533" s="95">
        <v>6.457617938295046</v>
      </c>
    </row>
    <row r="3534" spans="1:6">
      <c r="A3534" s="96">
        <v>44491</v>
      </c>
      <c r="B3534" s="95">
        <v>4033.16</v>
      </c>
      <c r="C3534" s="95">
        <v>-0.38776346922344551</v>
      </c>
      <c r="D3534" s="95">
        <v>-0.15200653578590906</v>
      </c>
      <c r="E3534" s="95">
        <v>1.862393986998101</v>
      </c>
      <c r="F3534" s="95">
        <v>5.9835079070598596</v>
      </c>
    </row>
    <row r="3535" spans="1:6">
      <c r="A3535" s="96">
        <v>44494</v>
      </c>
      <c r="B3535" s="95">
        <v>4043.06</v>
      </c>
      <c r="C3535" s="95">
        <v>0.24546509436769171</v>
      </c>
      <c r="D3535" s="95">
        <v>9.3085435595274824E-2</v>
      </c>
      <c r="E3535" s="95">
        <v>2.1124306085234634</v>
      </c>
      <c r="F3535" s="95">
        <v>6.2891874768325584</v>
      </c>
    </row>
    <row r="3536" spans="1:6">
      <c r="A3536" s="96">
        <v>44495</v>
      </c>
      <c r="B3536" s="95">
        <v>4027.86</v>
      </c>
      <c r="C3536" s="95">
        <v>-0.3759528673826229</v>
      </c>
      <c r="D3536" s="95">
        <v>-0.283217389151591</v>
      </c>
      <c r="E3536" s="95">
        <v>1.728535997696623</v>
      </c>
      <c r="F3536" s="95">
        <v>6.1804550523144153</v>
      </c>
    </row>
    <row r="3537" spans="1:6">
      <c r="A3537" s="96">
        <v>44496</v>
      </c>
      <c r="B3537" s="95">
        <v>4013.41</v>
      </c>
      <c r="C3537" s="95">
        <v>-0.35875129721490984</v>
      </c>
      <c r="D3537" s="95">
        <v>-0.64095264030896715</v>
      </c>
      <c r="E3537" s="95">
        <v>1.3635835551671693</v>
      </c>
      <c r="F3537" s="95">
        <v>5.9162415583113193</v>
      </c>
    </row>
    <row r="3538" spans="1:6">
      <c r="A3538" s="96">
        <v>44497</v>
      </c>
      <c r="B3538" s="95">
        <v>4012.41</v>
      </c>
      <c r="C3538" s="95">
        <v>-2.4916467542568377E-2</v>
      </c>
      <c r="D3538" s="95">
        <v>-0.66570940509494969</v>
      </c>
      <c r="E3538" s="95">
        <v>1.3383273307706611</v>
      </c>
      <c r="F3538" s="95">
        <v>6.9075126027134504</v>
      </c>
    </row>
    <row r="3539" spans="1:6">
      <c r="A3539" s="96">
        <v>44498</v>
      </c>
      <c r="B3539" s="95">
        <v>4009.78</v>
      </c>
      <c r="C3539" s="95">
        <v>-6.5546641544600437E-2</v>
      </c>
      <c r="D3539" s="95">
        <v>-0.73081969648206568</v>
      </c>
      <c r="E3539" s="95">
        <v>1.2719034606078594</v>
      </c>
      <c r="F3539" s="95">
        <v>7.1217140414618685</v>
      </c>
    </row>
    <row r="3540" spans="1:6">
      <c r="A3540" s="96">
        <v>44501</v>
      </c>
      <c r="B3540" s="95">
        <v>4023.42</v>
      </c>
      <c r="C3540" s="95">
        <v>0.34016828853453696</v>
      </c>
      <c r="D3540" s="95">
        <v>0.34016828853453696</v>
      </c>
      <c r="E3540" s="95">
        <v>1.6163983613761701</v>
      </c>
      <c r="F3540" s="95">
        <v>7.4861081427655574</v>
      </c>
    </row>
    <row r="3541" spans="1:6">
      <c r="A3541" s="96">
        <v>44503</v>
      </c>
      <c r="B3541" s="95">
        <v>4040.16</v>
      </c>
      <c r="C3541" s="95">
        <v>0.41606394559852156</v>
      </c>
      <c r="D3541" s="95">
        <v>0.75764755173599596</v>
      </c>
      <c r="E3541" s="95">
        <v>2.039187557773614</v>
      </c>
      <c r="F3541" s="95">
        <v>7.4453486516674605</v>
      </c>
    </row>
    <row r="3542" spans="1:6">
      <c r="A3542" s="96">
        <v>44504</v>
      </c>
      <c r="B3542" s="95">
        <v>4029.18</v>
      </c>
      <c r="C3542" s="95">
        <v>-0.27177141499347135</v>
      </c>
      <c r="D3542" s="95">
        <v>0.48381706727051998</v>
      </c>
      <c r="E3542" s="95">
        <v>1.7618742139000165</v>
      </c>
      <c r="F3542" s="95">
        <v>6.5774020505115605</v>
      </c>
    </row>
    <row r="3543" spans="1:6">
      <c r="A3543" s="96">
        <v>44505</v>
      </c>
      <c r="B3543" s="95">
        <v>4036.69</v>
      </c>
      <c r="C3543" s="95">
        <v>0.18639028288633952</v>
      </c>
      <c r="D3543" s="95">
        <v>0.67110913815719986</v>
      </c>
      <c r="E3543" s="95">
        <v>1.9515484591177579</v>
      </c>
      <c r="F3543" s="95">
        <v>5.8873368745491428</v>
      </c>
    </row>
    <row r="3544" spans="1:6">
      <c r="A3544" s="96">
        <v>44508</v>
      </c>
      <c r="B3544" s="95">
        <v>4035.95</v>
      </c>
      <c r="C3544" s="95">
        <v>-1.8331851095831908E-2</v>
      </c>
      <c r="D3544" s="95">
        <v>0.65265426033347396</v>
      </c>
      <c r="E3544" s="95">
        <v>1.9328588530643342</v>
      </c>
      <c r="F3544" s="95">
        <v>5.7331331819098663</v>
      </c>
    </row>
    <row r="3545" spans="1:6">
      <c r="A3545" s="96">
        <v>44509</v>
      </c>
      <c r="B3545" s="95">
        <v>4032.66</v>
      </c>
      <c r="C3545" s="95">
        <v>-8.1517362702709928E-2</v>
      </c>
      <c r="D3545" s="95">
        <v>0.57060487109017455</v>
      </c>
      <c r="E3545" s="95">
        <v>1.8497658747998358</v>
      </c>
      <c r="F3545" s="95">
        <v>5.6286785217548374</v>
      </c>
    </row>
    <row r="3546" spans="1:6">
      <c r="A3546" s="96">
        <v>44510</v>
      </c>
      <c r="B3546" s="95">
        <v>4045.02</v>
      </c>
      <c r="C3546" s="95">
        <v>0.306497448334353</v>
      </c>
      <c r="D3546" s="95">
        <v>0.87885120879449552</v>
      </c>
      <c r="E3546" s="95">
        <v>2.1619328083406053</v>
      </c>
      <c r="F3546" s="95">
        <v>6.0997201289452851</v>
      </c>
    </row>
    <row r="3547" spans="1:6">
      <c r="A3547" s="96">
        <v>44511</v>
      </c>
      <c r="B3547" s="95">
        <v>4062.03</v>
      </c>
      <c r="C3547" s="95">
        <v>0.42051708026165091</v>
      </c>
      <c r="D3547" s="95">
        <v>1.3030640084992218</v>
      </c>
      <c r="E3547" s="95">
        <v>2.5915411853251191</v>
      </c>
      <c r="F3547" s="95">
        <v>6.5070558436859161</v>
      </c>
    </row>
    <row r="3548" spans="1:6">
      <c r="A3548" s="96">
        <v>44512</v>
      </c>
      <c r="B3548" s="95">
        <v>4059.02</v>
      </c>
      <c r="C3548" s="95">
        <v>-7.4100880594185625E-2</v>
      </c>
      <c r="D3548" s="95">
        <v>1.2279975460000259</v>
      </c>
      <c r="E3548" s="95">
        <v>2.5155199498916536</v>
      </c>
      <c r="F3548" s="95">
        <v>6.9773448453988474</v>
      </c>
    </row>
    <row r="3549" spans="1:6">
      <c r="A3549" s="96">
        <v>44516</v>
      </c>
      <c r="B3549" s="95">
        <v>4051.69</v>
      </c>
      <c r="C3549" s="95">
        <v>-0.18058546151533683</v>
      </c>
      <c r="D3549" s="95">
        <v>1.0451944994488427</v>
      </c>
      <c r="E3549" s="95">
        <v>2.3303918250652922</v>
      </c>
      <c r="F3549" s="95">
        <v>6.0052431086087488</v>
      </c>
    </row>
    <row r="3550" spans="1:6">
      <c r="A3550" s="96">
        <v>44517</v>
      </c>
      <c r="B3550" s="95">
        <v>4037.47</v>
      </c>
      <c r="C3550" s="95">
        <v>-0.35096465919159936</v>
      </c>
      <c r="D3550" s="95">
        <v>0.6905615769443596</v>
      </c>
      <c r="E3550" s="95">
        <v>1.9712483141470116</v>
      </c>
      <c r="F3550" s="95">
        <v>5.5815461698783597</v>
      </c>
    </row>
    <row r="3551" spans="1:6">
      <c r="A3551" s="96">
        <v>44518</v>
      </c>
      <c r="B3551" s="95">
        <v>4037.78</v>
      </c>
      <c r="C3551" s="95">
        <v>7.6780756265826255E-3</v>
      </c>
      <c r="D3551" s="95">
        <v>0.69829267441106069</v>
      </c>
      <c r="E3551" s="95">
        <v>1.9790777437099338</v>
      </c>
      <c r="F3551" s="95">
        <v>5.8326453050258964</v>
      </c>
    </row>
    <row r="3552" spans="1:6">
      <c r="A3552" s="96">
        <v>44519</v>
      </c>
      <c r="B3552" s="95">
        <v>4038.26</v>
      </c>
      <c r="C3552" s="95">
        <v>1.1887720480063813E-2</v>
      </c>
      <c r="D3552" s="95">
        <v>0.71026340597240001</v>
      </c>
      <c r="E3552" s="95">
        <v>1.9912007314202729</v>
      </c>
      <c r="F3552" s="95">
        <v>5.6746070167817741</v>
      </c>
    </row>
    <row r="3553" spans="1:6">
      <c r="A3553" s="96">
        <v>44522</v>
      </c>
      <c r="B3553" s="95">
        <v>4034.06</v>
      </c>
      <c r="C3553" s="95">
        <v>-0.10400519035427269</v>
      </c>
      <c r="D3553" s="95">
        <v>0.60551950481073646</v>
      </c>
      <c r="E3553" s="95">
        <v>1.885124588954934</v>
      </c>
      <c r="F3553" s="95">
        <v>5.5964777266468646</v>
      </c>
    </row>
    <row r="3554" spans="1:6">
      <c r="A3554" s="96">
        <v>44523</v>
      </c>
      <c r="B3554" s="95">
        <v>4045.6</v>
      </c>
      <c r="C3554" s="95">
        <v>0.28606416364653775</v>
      </c>
      <c r="D3554" s="95">
        <v>0.89331584276444165</v>
      </c>
      <c r="E3554" s="95">
        <v>2.1765814184905752</v>
      </c>
      <c r="F3554" s="95">
        <v>5.6736643863347203</v>
      </c>
    </row>
    <row r="3555" spans="1:6">
      <c r="A3555" s="96">
        <v>44524</v>
      </c>
      <c r="B3555" s="95">
        <v>4048.5</v>
      </c>
      <c r="C3555" s="95">
        <v>7.1682815898754804E-2</v>
      </c>
      <c r="D3555" s="95">
        <v>0.96563901261415008</v>
      </c>
      <c r="E3555" s="95">
        <v>2.2498244692404468</v>
      </c>
      <c r="F3555" s="95">
        <v>5.2684951168523231</v>
      </c>
    </row>
    <row r="3556" spans="1:6">
      <c r="A3556" s="96">
        <v>44525</v>
      </c>
      <c r="B3556" s="95">
        <v>4058.96</v>
      </c>
      <c r="C3556" s="95">
        <v>0.25836729652957136</v>
      </c>
      <c r="D3556" s="95">
        <v>1.2265012045548529</v>
      </c>
      <c r="E3556" s="95">
        <v>2.5140045764278529</v>
      </c>
      <c r="F3556" s="95">
        <v>5.3325963352510941</v>
      </c>
    </row>
    <row r="3557" spans="1:6">
      <c r="A3557" s="96">
        <v>44526</v>
      </c>
      <c r="B3557" s="95">
        <v>4008.94</v>
      </c>
      <c r="C3557" s="95">
        <v>-1.2323353765496536</v>
      </c>
      <c r="D3557" s="95">
        <v>-2.0948780232332709E-2</v>
      </c>
      <c r="E3557" s="95">
        <v>1.250688232114805</v>
      </c>
      <c r="F3557" s="95">
        <v>3.9218176869337595</v>
      </c>
    </row>
    <row r="3558" spans="1:6">
      <c r="A3558" s="96">
        <v>44529</v>
      </c>
      <c r="B3558" s="95">
        <v>4018.61</v>
      </c>
      <c r="C3558" s="95">
        <v>0.2412108936526991</v>
      </c>
      <c r="D3558" s="95">
        <v>0.2202115826803519</v>
      </c>
      <c r="E3558" s="95">
        <v>1.4949159220289943</v>
      </c>
      <c r="F3558" s="95">
        <v>3.9173855479012865</v>
      </c>
    </row>
    <row r="3559" spans="1:6">
      <c r="A3559" s="96">
        <v>44530</v>
      </c>
      <c r="B3559" s="95">
        <v>3990.07</v>
      </c>
      <c r="C3559" s="95">
        <v>-0.71019581397547826</v>
      </c>
      <c r="D3559" s="95">
        <v>-0.49154816473722107</v>
      </c>
      <c r="E3559" s="95">
        <v>0.7741032777528023</v>
      </c>
      <c r="F3559" s="95">
        <v>3.5024189050725685</v>
      </c>
    </row>
    <row r="3560" spans="1:6">
      <c r="A3560" s="96">
        <v>44531</v>
      </c>
      <c r="B3560" s="95">
        <v>3979.51</v>
      </c>
      <c r="C3560" s="95">
        <v>-0.26465701102987849</v>
      </c>
      <c r="D3560" s="95">
        <v>-0.26465701102987849</v>
      </c>
      <c r="E3560" s="95">
        <v>0.50739754812574311</v>
      </c>
      <c r="F3560" s="95">
        <v>2.7832375540776111</v>
      </c>
    </row>
    <row r="3561" spans="1:6">
      <c r="A3561" s="96">
        <v>44532</v>
      </c>
      <c r="B3561" s="95">
        <v>4001.4</v>
      </c>
      <c r="C3561" s="95">
        <v>0.55006772190546727</v>
      </c>
      <c r="D3561" s="95">
        <v>0.28395491808415052</v>
      </c>
      <c r="E3561" s="95">
        <v>1.0602563001651744</v>
      </c>
      <c r="F3561" s="95">
        <v>3.1852455465357421</v>
      </c>
    </row>
    <row r="3562" spans="1:6">
      <c r="A3562" s="96">
        <v>44533</v>
      </c>
      <c r="B3562" s="95">
        <v>4002.43</v>
      </c>
      <c r="C3562" s="95">
        <v>2.5740990653266849E-2</v>
      </c>
      <c r="D3562" s="95">
        <v>0.30976900154633391</v>
      </c>
      <c r="E3562" s="95">
        <v>1.0862702112935718</v>
      </c>
      <c r="F3562" s="95">
        <v>3.0093939003989156</v>
      </c>
    </row>
    <row r="3563" spans="1:6">
      <c r="A3563" s="96">
        <v>44536</v>
      </c>
      <c r="B3563" s="95">
        <v>4019.49</v>
      </c>
      <c r="C3563" s="95">
        <v>0.42624105855693095</v>
      </c>
      <c r="D3563" s="95">
        <v>0.7373304227745292</v>
      </c>
      <c r="E3563" s="95">
        <v>1.5171413994979011</v>
      </c>
      <c r="F3563" s="95">
        <v>3.1267799323689838</v>
      </c>
    </row>
    <row r="3564" spans="1:6">
      <c r="A3564" s="96">
        <v>44537</v>
      </c>
      <c r="B3564" s="95">
        <v>4031.65</v>
      </c>
      <c r="C3564" s="95">
        <v>0.30252594234592145</v>
      </c>
      <c r="D3564" s="95">
        <v>1.0420869809301569</v>
      </c>
      <c r="E3564" s="95">
        <v>1.8242570881593867</v>
      </c>
      <c r="F3564" s="95">
        <v>3.5870648811420214</v>
      </c>
    </row>
    <row r="3565" spans="1:6">
      <c r="A3565" s="96">
        <v>44538</v>
      </c>
      <c r="B3565" s="95">
        <v>4040.97</v>
      </c>
      <c r="C3565" s="95">
        <v>0.23117086056576586</v>
      </c>
      <c r="D3565" s="95">
        <v>1.2756668429375839</v>
      </c>
      <c r="E3565" s="95">
        <v>2.0596450995347793</v>
      </c>
      <c r="F3565" s="95">
        <v>3.7098156769547419</v>
      </c>
    </row>
    <row r="3566" spans="1:6">
      <c r="A3566" s="96">
        <v>44539</v>
      </c>
      <c r="B3566" s="95">
        <v>4027.29</v>
      </c>
      <c r="C3566" s="95">
        <v>-0.33853258004884479</v>
      </c>
      <c r="D3566" s="95">
        <v>0.93281571501251381</v>
      </c>
      <c r="E3566" s="95">
        <v>1.7141399497906162</v>
      </c>
      <c r="F3566" s="95">
        <v>3.6417398823402225</v>
      </c>
    </row>
    <row r="3567" spans="1:6">
      <c r="A3567" s="96">
        <v>44540</v>
      </c>
      <c r="B3567" s="95">
        <v>4037.68</v>
      </c>
      <c r="C3567" s="95">
        <v>0.25798986415181968</v>
      </c>
      <c r="D3567" s="95">
        <v>1.1932121491602832</v>
      </c>
      <c r="E3567" s="95">
        <v>1.9765521212702808</v>
      </c>
      <c r="F3567" s="95">
        <v>3.6817913360552401</v>
      </c>
    </row>
    <row r="3568" spans="1:6">
      <c r="A3568" s="96">
        <v>44543</v>
      </c>
      <c r="B3568" s="95">
        <v>4028.23</v>
      </c>
      <c r="C3568" s="95">
        <v>-0.23404529333675983</v>
      </c>
      <c r="D3568" s="95">
        <v>0.95637419894889497</v>
      </c>
      <c r="E3568" s="95">
        <v>1.7378808007233459</v>
      </c>
      <c r="F3568" s="95">
        <v>3.3664011660131887</v>
      </c>
    </row>
    <row r="3569" spans="1:6">
      <c r="A3569" s="96">
        <v>44544</v>
      </c>
      <c r="B3569" s="95">
        <v>4019.14</v>
      </c>
      <c r="C3569" s="95">
        <v>-0.22565742273902289</v>
      </c>
      <c r="D3569" s="95">
        <v>0.72855864684078231</v>
      </c>
      <c r="E3569" s="95">
        <v>1.5083017209591265</v>
      </c>
      <c r="F3569" s="95">
        <v>3.1577650528347379</v>
      </c>
    </row>
    <row r="3570" spans="1:6">
      <c r="A3570" s="96">
        <v>44545</v>
      </c>
      <c r="B3570" s="95">
        <v>4031.45</v>
      </c>
      <c r="C3570" s="95">
        <v>0.30628442900719755</v>
      </c>
      <c r="D3570" s="95">
        <v>1.0370745375394286</v>
      </c>
      <c r="E3570" s="95">
        <v>1.8192058432800806</v>
      </c>
      <c r="F3570" s="95">
        <v>2.9505274636036027</v>
      </c>
    </row>
    <row r="3571" spans="1:6">
      <c r="A3571" s="96">
        <v>44546</v>
      </c>
      <c r="B3571" s="95">
        <v>4021.15</v>
      </c>
      <c r="C3571" s="95">
        <v>-0.25549120043656393</v>
      </c>
      <c r="D3571" s="95">
        <v>0.77893370291748365</v>
      </c>
      <c r="E3571" s="95">
        <v>1.559066731996106</v>
      </c>
      <c r="F3571" s="95">
        <v>2.3956792214042455</v>
      </c>
    </row>
    <row r="3572" spans="1:6">
      <c r="A3572" s="96">
        <v>44547</v>
      </c>
      <c r="B3572" s="95">
        <v>4017.55</v>
      </c>
      <c r="C3572" s="95">
        <v>-8.952662795468358E-2</v>
      </c>
      <c r="D3572" s="95">
        <v>0.6887097218845728</v>
      </c>
      <c r="E3572" s="95">
        <v>1.4681443241686853</v>
      </c>
      <c r="F3572" s="95">
        <v>2.0890189920057756</v>
      </c>
    </row>
    <row r="3573" spans="1:6">
      <c r="A3573" s="96">
        <v>44550</v>
      </c>
      <c r="B3573" s="95">
        <v>3996.12</v>
      </c>
      <c r="C3573" s="95">
        <v>-0.53340966509440868</v>
      </c>
      <c r="D3573" s="95">
        <v>0.15162641256920573</v>
      </c>
      <c r="E3573" s="95">
        <v>0.92690343535164477</v>
      </c>
      <c r="F3573" s="95">
        <v>1.5777633736225871</v>
      </c>
    </row>
    <row r="3574" spans="1:6">
      <c r="A3574" s="96">
        <v>44551</v>
      </c>
      <c r="B3574" s="95">
        <v>4015.29</v>
      </c>
      <c r="C3574" s="95">
        <v>0.47971532386414939</v>
      </c>
      <c r="D3574" s="95">
        <v>0.63206911156945544</v>
      </c>
      <c r="E3574" s="95">
        <v>1.4110652570325843</v>
      </c>
      <c r="F3574" s="95">
        <v>2.4345257228574502</v>
      </c>
    </row>
    <row r="3575" spans="1:6">
      <c r="A3575" s="96">
        <v>44552</v>
      </c>
      <c r="B3575" s="95">
        <v>4017.47</v>
      </c>
      <c r="C3575" s="95">
        <v>5.4292467044714243E-2</v>
      </c>
      <c r="D3575" s="95">
        <v>0.68670474452827701</v>
      </c>
      <c r="E3575" s="95">
        <v>1.4661238262169585</v>
      </c>
      <c r="F3575" s="95">
        <v>2.4684430546663805</v>
      </c>
    </row>
    <row r="3576" spans="1:6">
      <c r="A3576" s="96">
        <v>44553</v>
      </c>
      <c r="B3576" s="95">
        <v>4021.73</v>
      </c>
      <c r="C3576" s="95">
        <v>0.1060368839095327</v>
      </c>
      <c r="D3576" s="95">
        <v>0.79346978875056706</v>
      </c>
      <c r="E3576" s="95">
        <v>1.5737153421460759</v>
      </c>
      <c r="F3576" s="95">
        <v>2.2222504638690355</v>
      </c>
    </row>
    <row r="3577" spans="1:6">
      <c r="A3577" s="96">
        <v>44554</v>
      </c>
      <c r="B3577" s="95">
        <v>4021.88</v>
      </c>
      <c r="C3577" s="95">
        <v>3.7297381972445365E-3</v>
      </c>
      <c r="D3577" s="95">
        <v>0.79722912129360779</v>
      </c>
      <c r="E3577" s="95">
        <v>1.5775037758055444</v>
      </c>
      <c r="F3577" s="95">
        <v>2.1816509612526458</v>
      </c>
    </row>
    <row r="3578" spans="1:6">
      <c r="A3578" s="96">
        <v>44557</v>
      </c>
      <c r="B3578" s="95">
        <v>4032.68</v>
      </c>
      <c r="C3578" s="95">
        <v>0.26853113469322842</v>
      </c>
      <c r="D3578" s="95">
        <v>1.0679010643923403</v>
      </c>
      <c r="E3578" s="95">
        <v>1.850270999287762</v>
      </c>
      <c r="F3578" s="95">
        <v>2.4560405080271464</v>
      </c>
    </row>
    <row r="3579" spans="1:6">
      <c r="A3579" s="96">
        <v>44558</v>
      </c>
      <c r="B3579" s="95">
        <v>4032.76</v>
      </c>
      <c r="C3579" s="95">
        <v>1.9837924159604725E-3</v>
      </c>
      <c r="D3579" s="95">
        <v>1.0699060417486361</v>
      </c>
      <c r="E3579" s="95">
        <v>1.8522914972394888</v>
      </c>
      <c r="F3579" s="95">
        <v>2.2777362127341272</v>
      </c>
    </row>
    <row r="3580" spans="1:6">
      <c r="A3580" s="96">
        <v>44559</v>
      </c>
      <c r="B3580" s="95">
        <v>4030.47</v>
      </c>
      <c r="C3580" s="95">
        <v>-5.6784931411746342E-2</v>
      </c>
      <c r="D3580" s="95">
        <v>1.0125135649249106</v>
      </c>
      <c r="E3580" s="95">
        <v>1.7944547433714986</v>
      </c>
      <c r="F3580" s="95">
        <v>2.0323073067371356</v>
      </c>
    </row>
    <row r="3581" spans="1:6">
      <c r="A3581" s="96">
        <v>44560</v>
      </c>
      <c r="B3581" s="95">
        <v>4040.91</v>
      </c>
      <c r="C3581" s="95">
        <v>0.25902686287206933</v>
      </c>
      <c r="D3581" s="95">
        <v>1.2741631099203676</v>
      </c>
      <c r="E3581" s="95">
        <v>2.0581297260709785</v>
      </c>
      <c r="F3581" s="95">
        <v>2.0859754341466363</v>
      </c>
    </row>
    <row r="3582" spans="1:6">
      <c r="A3582" s="96">
        <v>44561</v>
      </c>
      <c r="B3582" s="95">
        <v>4040.03</v>
      </c>
      <c r="C3582" s="95">
        <v>-2.1777272940992631E-2</v>
      </c>
      <c r="D3582" s="95">
        <v>1.252108359001225</v>
      </c>
      <c r="E3582" s="95">
        <v>2.0359042486020718</v>
      </c>
      <c r="F3582" s="95">
        <v>2.0359042486020718</v>
      </c>
    </row>
    <row r="3583" spans="1:6">
      <c r="A3583" s="96">
        <v>44564</v>
      </c>
      <c r="B3583" s="104">
        <v>4040.78</v>
      </c>
      <c r="C3583" s="95">
        <v>1.8564218582528547E-2</v>
      </c>
      <c r="D3583" s="95">
        <v>1.8564218582528547E-2</v>
      </c>
      <c r="E3583" s="95">
        <v>1.8564218582528547E-2</v>
      </c>
      <c r="F3583" s="95">
        <v>2.0548464168994585</v>
      </c>
    </row>
    <row r="3584" spans="1:6">
      <c r="A3584" s="96">
        <v>44565</v>
      </c>
      <c r="B3584" s="95">
        <v>4038.01</v>
      </c>
      <c r="C3584" s="95">
        <v>-6.8551121318161101E-2</v>
      </c>
      <c r="D3584" s="95">
        <v>-4.9999628715624578E-2</v>
      </c>
      <c r="E3584" s="95">
        <v>-4.9999628715624578E-2</v>
      </c>
      <c r="F3584" s="95">
        <v>2.0916344734127623</v>
      </c>
    </row>
    <row r="3585" spans="1:6">
      <c r="A3585" s="96">
        <v>44566</v>
      </c>
      <c r="B3585" s="95">
        <v>4014.68</v>
      </c>
      <c r="C3585" s="95">
        <v>-0.57775983714751789</v>
      </c>
      <c r="D3585" s="95">
        <v>-0.6274705880897069</v>
      </c>
      <c r="E3585" s="95">
        <v>-0.6274705880897069</v>
      </c>
      <c r="F3585" s="95">
        <v>1.3378162799620341</v>
      </c>
    </row>
    <row r="3586" spans="1:6">
      <c r="A3586" s="96">
        <v>44567</v>
      </c>
      <c r="B3586" s="95">
        <v>4020.43</v>
      </c>
      <c r="C3586" s="95">
        <v>0.14322436657467907</v>
      </c>
      <c r="D3586" s="95">
        <v>-0.48514491229026957</v>
      </c>
      <c r="E3586" s="95">
        <v>-0.48514491229026957</v>
      </c>
      <c r="F3586" s="95">
        <v>1.8841483193447583</v>
      </c>
    </row>
    <row r="3587" spans="1:6">
      <c r="A3587" s="96">
        <v>44568</v>
      </c>
      <c r="B3587" s="95">
        <v>4022.59</v>
      </c>
      <c r="C3587" s="95">
        <v>5.3725596515796781E-2</v>
      </c>
      <c r="D3587" s="95">
        <v>-0.4316799627725576</v>
      </c>
      <c r="E3587" s="95">
        <v>-0.4316799627725576</v>
      </c>
      <c r="F3587" s="95">
        <v>1.5828642570159479</v>
      </c>
    </row>
    <row r="3588" spans="1:6">
      <c r="A3588" s="96">
        <v>44571</v>
      </c>
      <c r="B3588" s="95">
        <v>4020.86</v>
      </c>
      <c r="C3588" s="95">
        <v>-4.3007117305016163E-2</v>
      </c>
      <c r="D3588" s="95">
        <v>-0.47450142696959796</v>
      </c>
      <c r="E3588" s="95">
        <v>-0.47450142696959796</v>
      </c>
      <c r="F3588" s="95">
        <v>0.93508149643162231</v>
      </c>
    </row>
    <row r="3589" spans="1:6">
      <c r="A3589" s="96">
        <v>44572</v>
      </c>
      <c r="B3589" s="95">
        <v>4032.64</v>
      </c>
      <c r="C3589" s="95">
        <v>0.29297215023651457</v>
      </c>
      <c r="D3589" s="95">
        <v>-0.18291943376659292</v>
      </c>
      <c r="E3589" s="95">
        <v>-0.18291943376659292</v>
      </c>
      <c r="F3589" s="95">
        <v>1.6244222792312968</v>
      </c>
    </row>
    <row r="3590" spans="1:6">
      <c r="A3590" s="96">
        <v>44573</v>
      </c>
      <c r="B3590" s="95">
        <v>4042.77</v>
      </c>
      <c r="C3590" s="95">
        <v>0.25120020631645978</v>
      </c>
      <c r="D3590" s="95">
        <v>6.7821278554847098E-2</v>
      </c>
      <c r="E3590" s="95">
        <v>6.7821278554847098E-2</v>
      </c>
      <c r="F3590" s="95">
        <v>1.5715211721965217</v>
      </c>
    </row>
    <row r="3591" spans="1:6">
      <c r="A3591" s="96">
        <v>44574</v>
      </c>
      <c r="B3591" s="95">
        <v>4031.63</v>
      </c>
      <c r="C3591" s="95">
        <v>-0.2755536426756855</v>
      </c>
      <c r="D3591" s="95">
        <v>-0.20791924812439966</v>
      </c>
      <c r="E3591" s="95">
        <v>-0.20791924812439966</v>
      </c>
      <c r="F3591" s="95">
        <v>1.5350015614453927</v>
      </c>
    </row>
    <row r="3592" spans="1:6">
      <c r="A3592" s="96">
        <v>44575</v>
      </c>
      <c r="B3592" s="95">
        <v>4043.7</v>
      </c>
      <c r="C3592" s="95">
        <v>0.29938263183872937</v>
      </c>
      <c r="D3592" s="95">
        <v>9.0840909597189601E-2</v>
      </c>
      <c r="E3592" s="95">
        <v>9.0840909597189601E-2</v>
      </c>
      <c r="F3592" s="95">
        <v>1.4801541890019809</v>
      </c>
    </row>
    <row r="3593" spans="1:6">
      <c r="A3593" s="96">
        <v>44578</v>
      </c>
      <c r="B3593" s="95">
        <v>4044.11</v>
      </c>
      <c r="C3593" s="95">
        <v>1.0139228924010979E-2</v>
      </c>
      <c r="D3593" s="95">
        <v>0.10098934908899793</v>
      </c>
      <c r="E3593" s="95">
        <v>0.10098934908899793</v>
      </c>
      <c r="F3593" s="95">
        <v>1.9748902488533115</v>
      </c>
    </row>
    <row r="3594" spans="1:6">
      <c r="A3594" s="96">
        <v>44579</v>
      </c>
      <c r="B3594" s="95">
        <v>4044.11</v>
      </c>
      <c r="C3594" s="95">
        <v>0</v>
      </c>
      <c r="D3594" s="95">
        <v>0.10098934908899793</v>
      </c>
      <c r="E3594" s="95">
        <v>0.10098934908899793</v>
      </c>
      <c r="F3594" s="95">
        <v>1.9209201867995462</v>
      </c>
    </row>
    <row r="3595" spans="1:6">
      <c r="A3595" s="96">
        <v>44580</v>
      </c>
      <c r="B3595" s="95">
        <v>4050.58</v>
      </c>
      <c r="C3595" s="95">
        <v>0.159985757063974</v>
      </c>
      <c r="D3595" s="95">
        <v>0.26113667472764668</v>
      </c>
      <c r="E3595" s="95">
        <v>0.26113667472764668</v>
      </c>
      <c r="F3595" s="95">
        <v>1.9467788172343292</v>
      </c>
    </row>
    <row r="3596" spans="1:6">
      <c r="A3596" s="96">
        <v>44581</v>
      </c>
      <c r="B3596" s="95">
        <v>4064.28</v>
      </c>
      <c r="C3596" s="95">
        <v>0.33822316804013042</v>
      </c>
      <c r="D3596" s="95">
        <v>0.60024306750197098</v>
      </c>
      <c r="E3596" s="95">
        <v>0.60024306750197098</v>
      </c>
      <c r="F3596" s="95">
        <v>2.1566025215660201</v>
      </c>
    </row>
    <row r="3597" spans="1:6">
      <c r="A3597" s="96">
        <v>44582</v>
      </c>
      <c r="B3597" s="95">
        <v>4050.45</v>
      </c>
      <c r="C3597" s="95">
        <v>-0.34028167350675931</v>
      </c>
      <c r="D3597" s="95">
        <v>0.25791887684001313</v>
      </c>
      <c r="E3597" s="95">
        <v>0.25791887684001313</v>
      </c>
      <c r="F3597" s="95">
        <v>1.9999848905699391</v>
      </c>
    </row>
    <row r="3598" spans="1:6">
      <c r="A3598" s="96">
        <v>44585</v>
      </c>
      <c r="B3598" s="95">
        <v>4040.88</v>
      </c>
      <c r="C3598" s="95">
        <v>-0.23627004406917562</v>
      </c>
      <c r="D3598" s="95">
        <v>2.1039447726867166E-2</v>
      </c>
      <c r="E3598" s="95">
        <v>2.1039447726867166E-2</v>
      </c>
      <c r="F3598" s="95">
        <v>2.0511862129576786</v>
      </c>
    </row>
    <row r="3599" spans="1:6">
      <c r="A3599" s="96">
        <v>44586</v>
      </c>
      <c r="B3599" s="95">
        <v>4053.68</v>
      </c>
      <c r="C3599" s="95">
        <v>0.31676268535565377</v>
      </c>
      <c r="D3599" s="95">
        <v>0.33786877820214389</v>
      </c>
      <c r="E3599" s="95">
        <v>0.33786877820214389</v>
      </c>
      <c r="F3599" s="95">
        <v>2.4512913571697492</v>
      </c>
    </row>
    <row r="3600" spans="1:6">
      <c r="A3600" s="96">
        <v>44587</v>
      </c>
      <c r="B3600" s="95">
        <v>4069.02</v>
      </c>
      <c r="C3600" s="95">
        <v>0.37842158236467416</v>
      </c>
      <c r="D3600" s="95">
        <v>0.71756892894359048</v>
      </c>
      <c r="E3600" s="95">
        <v>0.71756892894359048</v>
      </c>
      <c r="F3600" s="95">
        <v>2.9698911343587264</v>
      </c>
    </row>
    <row r="3601" spans="1:6">
      <c r="A3601" s="96">
        <v>44588</v>
      </c>
      <c r="B3601" s="95">
        <v>4077.83</v>
      </c>
      <c r="C3601" s="95">
        <v>0.2165140500661078</v>
      </c>
      <c r="D3601" s="95">
        <v>0.93563661655977626</v>
      </c>
      <c r="E3601" s="95">
        <v>0.93563661655977626</v>
      </c>
      <c r="F3601" s="95">
        <v>3.8799955165175648</v>
      </c>
    </row>
    <row r="3602" spans="1:6">
      <c r="A3602" s="96">
        <v>44589</v>
      </c>
      <c r="B3602" s="95">
        <v>4080.12</v>
      </c>
      <c r="C3602" s="95">
        <v>5.6157318966221226E-2</v>
      </c>
      <c r="D3602" s="95">
        <v>0.99231936396511067</v>
      </c>
      <c r="E3602" s="95">
        <v>0.99231936396511067</v>
      </c>
      <c r="F3602" s="95">
        <v>3.2811036577648389</v>
      </c>
    </row>
    <row r="3603" spans="1:6">
      <c r="A3603" s="96">
        <v>44592</v>
      </c>
      <c r="B3603" s="95">
        <v>4091</v>
      </c>
      <c r="C3603" s="95">
        <v>0.26665882376009087</v>
      </c>
      <c r="D3603" s="95">
        <v>1.2616242948690903</v>
      </c>
      <c r="E3603" s="95">
        <v>1.2616242948690903</v>
      </c>
      <c r="F3603" s="95">
        <v>4.2308927015444864</v>
      </c>
    </row>
    <row r="3604" spans="1:6">
      <c r="A3604" s="96">
        <v>44593</v>
      </c>
      <c r="B3604" s="95">
        <v>4096.58</v>
      </c>
      <c r="C3604" s="95">
        <v>0.13639696895624276</v>
      </c>
      <c r="D3604" s="95">
        <v>0.13639696895624276</v>
      </c>
      <c r="E3604" s="95">
        <v>1.3997420811231454</v>
      </c>
      <c r="F3604" s="95">
        <v>3.6106853625101687</v>
      </c>
    </row>
    <row r="3605" spans="1:6">
      <c r="A3605" s="96">
        <v>44594</v>
      </c>
      <c r="B3605" s="95">
        <v>4092.98</v>
      </c>
      <c r="C3605" s="95">
        <v>-8.7878181312217585E-2</v>
      </c>
      <c r="D3605" s="95">
        <v>4.8398924468351368E-2</v>
      </c>
      <c r="E3605" s="95">
        <v>1.3106338319269772</v>
      </c>
      <c r="F3605" s="95">
        <v>3.0302572622463941</v>
      </c>
    </row>
    <row r="3606" spans="1:6">
      <c r="A3606" s="96">
        <v>44595</v>
      </c>
      <c r="B3606" s="95">
        <v>4094.44</v>
      </c>
      <c r="C3606" s="95">
        <v>3.5670831521295021E-2</v>
      </c>
      <c r="D3606" s="95">
        <v>8.4087020288436953E-2</v>
      </c>
      <c r="E3606" s="95">
        <v>1.34677217743433</v>
      </c>
      <c r="F3606" s="95">
        <v>2.702743378592265</v>
      </c>
    </row>
    <row r="3607" spans="1:6">
      <c r="A3607" s="96">
        <v>44596</v>
      </c>
      <c r="B3607" s="95">
        <v>4111.68</v>
      </c>
      <c r="C3607" s="95">
        <v>0.42105880169205356</v>
      </c>
      <c r="D3607" s="95">
        <v>0.50549987778050198</v>
      </c>
      <c r="E3607" s="95">
        <v>1.7735016819182103</v>
      </c>
      <c r="F3607" s="95">
        <v>3.0444589243647124</v>
      </c>
    </row>
    <row r="3608" spans="1:6">
      <c r="A3608" s="96">
        <v>44599</v>
      </c>
      <c r="B3608" s="95">
        <v>4108.1000000000004</v>
      </c>
      <c r="C3608" s="95">
        <v>-8.7069032609543573E-2</v>
      </c>
      <c r="D3608" s="95">
        <v>0.41799071131753962</v>
      </c>
      <c r="E3608" s="95">
        <v>1.6848884785509055</v>
      </c>
      <c r="F3608" s="95">
        <v>2.5343436763707539</v>
      </c>
    </row>
    <row r="3609" spans="1:6">
      <c r="A3609" s="96">
        <v>44600</v>
      </c>
      <c r="B3609" s="95">
        <v>4109.29</v>
      </c>
      <c r="C3609" s="95">
        <v>2.8967162435189486E-2</v>
      </c>
      <c r="D3609" s="95">
        <v>0.4470789538010278</v>
      </c>
      <c r="E3609" s="95">
        <v>1.7143437053685151</v>
      </c>
      <c r="F3609" s="95">
        <v>2.4178272702802373</v>
      </c>
    </row>
    <row r="3610" spans="1:6">
      <c r="A3610" s="96">
        <v>44601</v>
      </c>
      <c r="B3610" s="95">
        <v>4113.45</v>
      </c>
      <c r="C3610" s="95">
        <v>0.1012340331298045</v>
      </c>
      <c r="D3610" s="95">
        <v>0.54876558298704303</v>
      </c>
      <c r="E3610" s="95">
        <v>1.8173132377729884</v>
      </c>
      <c r="F3610" s="95">
        <v>2.5989898360042396</v>
      </c>
    </row>
    <row r="3611" spans="1:6">
      <c r="A3611" s="96">
        <v>44602</v>
      </c>
      <c r="B3611" s="95">
        <v>4128.21</v>
      </c>
      <c r="C3611" s="95">
        <v>0.35882288589870193</v>
      </c>
      <c r="D3611" s="95">
        <v>0.90955756538744215</v>
      </c>
      <c r="E3611" s="95">
        <v>2.1826570594772665</v>
      </c>
      <c r="F3611" s="95">
        <v>3.2122168246356608</v>
      </c>
    </row>
    <row r="3612" spans="1:6">
      <c r="A3612" s="96">
        <v>44603</v>
      </c>
      <c r="B3612" s="95">
        <v>4122.6400000000003</v>
      </c>
      <c r="C3612" s="95">
        <v>-0.13492530660987878</v>
      </c>
      <c r="D3612" s="95">
        <v>0.773405035443675</v>
      </c>
      <c r="E3612" s="95">
        <v>2.0447867961376653</v>
      </c>
      <c r="F3612" s="95">
        <v>2.8074392901851875</v>
      </c>
    </row>
    <row r="3613" spans="1:6">
      <c r="A3613" s="96">
        <v>44606</v>
      </c>
      <c r="B3613" s="95">
        <v>4133.21</v>
      </c>
      <c r="C3613" s="95">
        <v>0.25638910989074226</v>
      </c>
      <c r="D3613" s="95">
        <v>1.031777071620632</v>
      </c>
      <c r="E3613" s="95">
        <v>2.3064185166941753</v>
      </c>
      <c r="F3613" s="95">
        <v>2.9411325190778825</v>
      </c>
    </row>
    <row r="3614" spans="1:6">
      <c r="A3614" s="96">
        <v>44607</v>
      </c>
      <c r="B3614" s="95">
        <v>4144.05</v>
      </c>
      <c r="C3614" s="95">
        <v>0.26226589019189284</v>
      </c>
      <c r="D3614" s="95">
        <v>1.2967489611342087</v>
      </c>
      <c r="E3614" s="95">
        <v>2.5747333559404284</v>
      </c>
      <c r="F3614" s="95">
        <v>3.2111119966526713</v>
      </c>
    </row>
    <row r="3615" spans="1:6">
      <c r="A3615" s="96">
        <v>44608</v>
      </c>
      <c r="B3615" s="95">
        <v>4145.22</v>
      </c>
      <c r="C3615" s="95">
        <v>2.823325008143307E-2</v>
      </c>
      <c r="D3615" s="95">
        <v>1.3253483255927678</v>
      </c>
      <c r="E3615" s="95">
        <v>2.6036935369291747</v>
      </c>
      <c r="F3615" s="95">
        <v>3.2402518480145082</v>
      </c>
    </row>
    <row r="3616" spans="1:6">
      <c r="A3616" s="96">
        <v>44609</v>
      </c>
      <c r="B3616" s="95">
        <v>4132.01</v>
      </c>
      <c r="C3616" s="95">
        <v>-0.31868031129831387</v>
      </c>
      <c r="D3616" s="95">
        <v>1.0024443901246682</v>
      </c>
      <c r="E3616" s="95">
        <v>2.2767157669621341</v>
      </c>
      <c r="F3616" s="95">
        <v>2.6632246907936308</v>
      </c>
    </row>
    <row r="3617" spans="1:6">
      <c r="A3617" s="96">
        <v>44610</v>
      </c>
      <c r="B3617" s="95">
        <v>4125.03</v>
      </c>
      <c r="C3617" s="95">
        <v>-0.16892505100424282</v>
      </c>
      <c r="D3617" s="95">
        <v>0.83182595942312698</v>
      </c>
      <c r="E3617" s="95">
        <v>2.1039447726873162</v>
      </c>
      <c r="F3617" s="95">
        <v>2.6724511282686825</v>
      </c>
    </row>
    <row r="3618" spans="1:6">
      <c r="A3618" s="96">
        <v>44613</v>
      </c>
      <c r="B3618" s="95">
        <v>4118.7700000000004</v>
      </c>
      <c r="C3618" s="95">
        <v>-0.15175647207412712</v>
      </c>
      <c r="D3618" s="95">
        <v>0.678807137619164</v>
      </c>
      <c r="E3618" s="95">
        <v>1.9489954282517763</v>
      </c>
      <c r="F3618" s="95">
        <v>2.3973607402656194</v>
      </c>
    </row>
    <row r="3619" spans="1:6">
      <c r="A3619" s="96">
        <v>44614</v>
      </c>
      <c r="B3619" s="95">
        <v>4128.67</v>
      </c>
      <c r="C3619" s="95">
        <v>0.24036302099896822</v>
      </c>
      <c r="D3619" s="95">
        <v>0.92080175996089864</v>
      </c>
      <c r="E3619" s="95">
        <v>2.194043113541233</v>
      </c>
      <c r="F3619" s="95">
        <v>3.5335627018677096</v>
      </c>
    </row>
    <row r="3620" spans="1:6">
      <c r="A3620" s="96">
        <v>44615</v>
      </c>
      <c r="B3620" s="95">
        <v>4132.58</v>
      </c>
      <c r="C3620" s="95">
        <v>9.4703621263025894E-2</v>
      </c>
      <c r="D3620" s="95">
        <v>1.0163774138352455</v>
      </c>
      <c r="E3620" s="95">
        <v>2.2908245730848487</v>
      </c>
      <c r="F3620" s="95">
        <v>3.4759224390048304</v>
      </c>
    </row>
    <row r="3621" spans="1:6">
      <c r="A3621" s="96">
        <v>44616</v>
      </c>
      <c r="B3621" s="95">
        <v>4131.29</v>
      </c>
      <c r="C3621" s="95">
        <v>-3.1215366671666356E-2</v>
      </c>
      <c r="D3621" s="95">
        <v>0.98484478122708996</v>
      </c>
      <c r="E3621" s="95">
        <v>2.2588941171228782</v>
      </c>
      <c r="F3621" s="95">
        <v>3.2600490894457712</v>
      </c>
    </row>
    <row r="3622" spans="1:6">
      <c r="A3622" s="96">
        <v>44617</v>
      </c>
      <c r="B3622" s="95">
        <v>4140.33</v>
      </c>
      <c r="C3622" s="95">
        <v>0.21881785108284202</v>
      </c>
      <c r="D3622" s="95">
        <v>1.2058176484966987</v>
      </c>
      <c r="E3622" s="95">
        <v>2.4826548317710362</v>
      </c>
      <c r="F3622" s="95">
        <v>4.965432618323895</v>
      </c>
    </row>
    <row r="3623" spans="1:6">
      <c r="A3623" s="96">
        <v>44622</v>
      </c>
      <c r="B3623" s="95">
        <v>4137.29</v>
      </c>
      <c r="C3623" s="95">
        <v>-7.3424099045249491E-2</v>
      </c>
      <c r="D3623" s="95">
        <v>-7.3424099045249491E-2</v>
      </c>
      <c r="E3623" s="95">
        <v>2.4074078657831732</v>
      </c>
      <c r="F3623" s="95">
        <v>4.6072509462537825</v>
      </c>
    </row>
    <row r="3624" spans="1:6">
      <c r="A3624" s="96">
        <v>44623</v>
      </c>
      <c r="B3624" s="95">
        <v>4139.42</v>
      </c>
      <c r="C3624" s="95">
        <v>5.1482975570960043E-2</v>
      </c>
      <c r="D3624" s="95">
        <v>-2.1978924385246401E-2</v>
      </c>
      <c r="E3624" s="95">
        <v>2.4601302465575792</v>
      </c>
      <c r="F3624" s="95">
        <v>4.9431604993357636</v>
      </c>
    </row>
    <row r="3625" spans="1:6">
      <c r="A3625" s="96">
        <v>44624</v>
      </c>
      <c r="B3625" s="95">
        <v>4128.34</v>
      </c>
      <c r="C3625" s="95">
        <v>-0.26767034995240913</v>
      </c>
      <c r="D3625" s="95">
        <v>-0.28959044327383499</v>
      </c>
      <c r="E3625" s="95">
        <v>2.1858748573649223</v>
      </c>
      <c r="F3625" s="95">
        <v>4.697826583145237</v>
      </c>
    </row>
    <row r="3626" spans="1:6">
      <c r="A3626" s="96">
        <v>44627</v>
      </c>
      <c r="B3626" s="95">
        <v>4121.3599999999997</v>
      </c>
      <c r="C3626" s="95">
        <v>-0.16907522151762278</v>
      </c>
      <c r="D3626" s="95">
        <v>-0.45817603910800475</v>
      </c>
      <c r="E3626" s="95">
        <v>2.0131038630901044</v>
      </c>
      <c r="F3626" s="95">
        <v>3.9484868127350303</v>
      </c>
    </row>
    <row r="3627" spans="1:6">
      <c r="A3627" s="96">
        <v>44628</v>
      </c>
      <c r="B3627" s="95">
        <v>4139.88</v>
      </c>
      <c r="C3627" s="95">
        <v>0.44936622862357112</v>
      </c>
      <c r="D3627" s="95">
        <v>-1.0868698871824289E-2</v>
      </c>
      <c r="E3627" s="95">
        <v>2.4715163006215235</v>
      </c>
      <c r="F3627" s="95">
        <v>5.3922155155076146</v>
      </c>
    </row>
    <row r="3628" spans="1:6">
      <c r="A3628" s="96">
        <v>44629</v>
      </c>
      <c r="B3628" s="95">
        <v>4163.01</v>
      </c>
      <c r="C3628" s="95">
        <v>0.55871184672020568</v>
      </c>
      <c r="D3628" s="95">
        <v>0.54778242314019732</v>
      </c>
      <c r="E3628" s="95">
        <v>3.0440368017069286</v>
      </c>
      <c r="F3628" s="95">
        <v>5.8156529519268307</v>
      </c>
    </row>
    <row r="3629" spans="1:6">
      <c r="A3629" s="96">
        <v>44630</v>
      </c>
      <c r="B3629" s="95">
        <v>4174.9399999999996</v>
      </c>
      <c r="C3629" s="95">
        <v>0.28657149514412783</v>
      </c>
      <c r="D3629" s="95">
        <v>0.83592370656444537</v>
      </c>
      <c r="E3629" s="95">
        <v>3.3393316386264305</v>
      </c>
      <c r="F3629" s="95">
        <v>6.187447064478957</v>
      </c>
    </row>
    <row r="3630" spans="1:6">
      <c r="A3630" s="96">
        <v>44631</v>
      </c>
      <c r="B3630" s="95">
        <v>4163.25</v>
      </c>
      <c r="C3630" s="95">
        <v>-0.28000402400991664</v>
      </c>
      <c r="D3630" s="95">
        <v>0.55357906253850064</v>
      </c>
      <c r="E3630" s="95">
        <v>3.0499773516533324</v>
      </c>
      <c r="F3630" s="95">
        <v>5.0922373230477103</v>
      </c>
    </row>
    <row r="3631" spans="1:6">
      <c r="A3631" s="96">
        <v>44634</v>
      </c>
      <c r="B3631" s="95">
        <v>4161.62</v>
      </c>
      <c r="C3631" s="95">
        <v>-3.9152104725881376E-2</v>
      </c>
      <c r="D3631" s="95">
        <v>0.51421021995832206</v>
      </c>
      <c r="E3631" s="95">
        <v>3.0096311166006195</v>
      </c>
      <c r="F3631" s="95">
        <v>5.0927410699630027</v>
      </c>
    </row>
    <row r="3632" spans="1:6">
      <c r="A3632" s="96">
        <v>44635</v>
      </c>
      <c r="B3632" s="95">
        <v>4163.17</v>
      </c>
      <c r="C3632" s="95">
        <v>3.724511127878305E-2</v>
      </c>
      <c r="D3632" s="95">
        <v>0.55164684940571806</v>
      </c>
      <c r="E3632" s="95">
        <v>3.0479971683378571</v>
      </c>
      <c r="F3632" s="95">
        <v>5.0257949772323229</v>
      </c>
    </row>
    <row r="3633" spans="1:6">
      <c r="A3633" s="96">
        <v>44636</v>
      </c>
      <c r="B3633" s="95">
        <v>4180.2700000000004</v>
      </c>
      <c r="C3633" s="95">
        <v>0.41074469694968307</v>
      </c>
      <c r="D3633" s="95">
        <v>0.9646574065352409</v>
      </c>
      <c r="E3633" s="95">
        <v>3.4712613520196722</v>
      </c>
      <c r="F3633" s="95">
        <v>5.5442499772766496</v>
      </c>
    </row>
    <row r="3634" spans="1:6">
      <c r="A3634" s="96">
        <v>44637</v>
      </c>
      <c r="B3634" s="95">
        <v>4197.38</v>
      </c>
      <c r="C3634" s="95">
        <v>0.40930370526304216</v>
      </c>
      <c r="D3634" s="95">
        <v>1.3779094903063394</v>
      </c>
      <c r="E3634" s="95">
        <v>3.8947730586158968</v>
      </c>
      <c r="F3634" s="95">
        <v>5.5721558211597966</v>
      </c>
    </row>
    <row r="3635" spans="1:6">
      <c r="A3635" s="96">
        <v>44638</v>
      </c>
      <c r="B3635" s="95">
        <v>4216.1499999999996</v>
      </c>
      <c r="C3635" s="95">
        <v>0.44718371936778301</v>
      </c>
      <c r="D3635" s="95">
        <v>1.8312549965823877</v>
      </c>
      <c r="E3635" s="95">
        <v>4.3593735690081292</v>
      </c>
      <c r="F3635" s="95">
        <v>6.7517578218959873</v>
      </c>
    </row>
    <row r="3636" spans="1:6">
      <c r="A3636" s="96">
        <v>44641</v>
      </c>
      <c r="B3636" s="95">
        <v>4239.96</v>
      </c>
      <c r="C3636" s="95">
        <v>0.56473322818211269</v>
      </c>
      <c r="D3636" s="95">
        <v>2.4063299302229613</v>
      </c>
      <c r="E3636" s="95">
        <v>4.9487256282750414</v>
      </c>
      <c r="F3636" s="95">
        <v>7.1072927113304818</v>
      </c>
    </row>
    <row r="3637" spans="1:6">
      <c r="A3637" s="96">
        <v>44642</v>
      </c>
      <c r="B3637" s="95">
        <v>4259.92</v>
      </c>
      <c r="C3637" s="95">
        <v>0.47075915810526059</v>
      </c>
      <c r="D3637" s="95">
        <v>2.8884171068489728</v>
      </c>
      <c r="E3637" s="95">
        <v>5.4427813654849055</v>
      </c>
      <c r="F3637" s="95">
        <v>7.8479871795196443</v>
      </c>
    </row>
    <row r="3638" spans="1:6">
      <c r="A3638" s="96">
        <v>44643</v>
      </c>
      <c r="B3638" s="95">
        <v>4266.1400000000003</v>
      </c>
      <c r="C3638" s="95">
        <v>0.14601213168323746</v>
      </c>
      <c r="D3638" s="95">
        <v>3.0386466779218191</v>
      </c>
      <c r="E3638" s="95">
        <v>5.5967406182627411</v>
      </c>
      <c r="F3638" s="95">
        <v>8.4662420706050021</v>
      </c>
    </row>
    <row r="3639" spans="1:6">
      <c r="A3639" s="96">
        <v>44644</v>
      </c>
      <c r="B3639" s="95">
        <v>4284.17</v>
      </c>
      <c r="C3639" s="95">
        <v>0.42263029342684</v>
      </c>
      <c r="D3639" s="95">
        <v>3.4741192127197618</v>
      </c>
      <c r="E3639" s="95">
        <v>6.0430244329868765</v>
      </c>
      <c r="F3639" s="95">
        <v>9.4436071018009891</v>
      </c>
    </row>
    <row r="3640" spans="1:6">
      <c r="A3640" s="96">
        <v>44645</v>
      </c>
      <c r="B3640" s="95">
        <v>4306.04</v>
      </c>
      <c r="C3640" s="95">
        <v>0.5104839443812903</v>
      </c>
      <c r="D3640" s="95">
        <v>4.0023379778906465</v>
      </c>
      <c r="E3640" s="95">
        <v>6.5843570468536061</v>
      </c>
      <c r="F3640" s="95">
        <v>9.5157799429790746</v>
      </c>
    </row>
    <row r="3641" spans="1:6">
      <c r="A3641" s="96">
        <v>44648</v>
      </c>
      <c r="B3641" s="95">
        <v>4301.17</v>
      </c>
      <c r="C3641" s="95">
        <v>-0.11309695218808535</v>
      </c>
      <c r="D3641" s="95">
        <v>3.8847145034333064</v>
      </c>
      <c r="E3641" s="95">
        <v>6.4638133875243531</v>
      </c>
      <c r="F3641" s="95">
        <v>9.0206525265633886</v>
      </c>
    </row>
    <row r="3642" spans="1:6">
      <c r="A3642" s="96">
        <v>44649</v>
      </c>
      <c r="B3642" s="95">
        <v>4303.43</v>
      </c>
      <c r="C3642" s="95">
        <v>5.2543842721863854E-2</v>
      </c>
      <c r="D3642" s="95">
        <v>3.939299524434059</v>
      </c>
      <c r="E3642" s="95">
        <v>6.5197535661863926</v>
      </c>
      <c r="F3642" s="95">
        <v>9.1169333674791631</v>
      </c>
    </row>
    <row r="3643" spans="1:6">
      <c r="A3643" s="96">
        <v>44650</v>
      </c>
      <c r="B3643" s="95">
        <v>4294.8599999999997</v>
      </c>
      <c r="C3643" s="95">
        <v>-0.19914347392662179</v>
      </c>
      <c r="D3643" s="95">
        <v>3.7323111925861019</v>
      </c>
      <c r="E3643" s="95">
        <v>6.3076264285166106</v>
      </c>
      <c r="F3643" s="95">
        <v>8.5992141155765811</v>
      </c>
    </row>
    <row r="3644" spans="1:6">
      <c r="A3644" s="96">
        <v>44651</v>
      </c>
      <c r="B3644" s="95">
        <v>4287.32</v>
      </c>
      <c r="C3644" s="95">
        <v>-0.17555869108655253</v>
      </c>
      <c r="D3644" s="95">
        <v>3.5502001048225651</v>
      </c>
      <c r="E3644" s="95">
        <v>6.1209941510335097</v>
      </c>
      <c r="F3644" s="95">
        <v>8.1771479900283559</v>
      </c>
    </row>
    <row r="3645" spans="1:6">
      <c r="A3645" s="96">
        <v>44652</v>
      </c>
      <c r="B3645" s="95">
        <v>4315.72</v>
      </c>
      <c r="C3645" s="95">
        <v>0.66241848054262586</v>
      </c>
      <c r="D3645" s="95">
        <v>0.66241848054262586</v>
      </c>
      <c r="E3645" s="95">
        <v>6.8239592280255446</v>
      </c>
      <c r="F3645" s="95">
        <v>8.8036868590099182</v>
      </c>
    </row>
    <row r="3646" spans="1:6">
      <c r="A3646" s="96">
        <v>44655</v>
      </c>
      <c r="B3646" s="95">
        <v>4321.24</v>
      </c>
      <c r="C3646" s="95">
        <v>0.12790449797484005</v>
      </c>
      <c r="D3646" s="95">
        <v>0.79117024154951032</v>
      </c>
      <c r="E3646" s="95">
        <v>6.9605918767929875</v>
      </c>
      <c r="F3646" s="95">
        <v>8.9428516684650461</v>
      </c>
    </row>
    <row r="3647" spans="1:6">
      <c r="A3647" s="96">
        <v>44656</v>
      </c>
      <c r="B3647" s="104">
        <v>4319.8599999999997</v>
      </c>
      <c r="C3647" s="95">
        <v>-3.1935277836914189E-2</v>
      </c>
      <c r="D3647" s="95">
        <v>0.75898230129778366</v>
      </c>
      <c r="E3647" s="95">
        <v>6.9264337146011101</v>
      </c>
      <c r="F3647" s="95">
        <v>8.5160204478942791</v>
      </c>
    </row>
    <row r="3648" spans="1:6">
      <c r="A3648" s="96">
        <v>44657</v>
      </c>
      <c r="B3648" s="95">
        <v>4309.53</v>
      </c>
      <c r="C3648" s="95">
        <v>-0.23912811989277305</v>
      </c>
      <c r="D3648" s="95">
        <v>0.51803924129758538</v>
      </c>
      <c r="E3648" s="95">
        <v>6.670742543991004</v>
      </c>
      <c r="F3648" s="95">
        <v>8.2214588136027231</v>
      </c>
    </row>
    <row r="3649" spans="1:6">
      <c r="A3649" s="96">
        <v>44658</v>
      </c>
      <c r="B3649" s="95">
        <v>4315.01</v>
      </c>
      <c r="C3649" s="95">
        <v>0.12716003833366241</v>
      </c>
      <c r="D3649" s="95">
        <v>0.64585801852907743</v>
      </c>
      <c r="E3649" s="95">
        <v>6.8063851011007426</v>
      </c>
      <c r="F3649" s="95">
        <v>8.356624303468152</v>
      </c>
    </row>
    <row r="3650" spans="1:6">
      <c r="A3650" s="96">
        <v>44659</v>
      </c>
      <c r="B3650" s="95">
        <v>4327.76</v>
      </c>
      <c r="C3650" s="95">
        <v>0.295480195874398</v>
      </c>
      <c r="D3650" s="95">
        <v>0.94324659694169366</v>
      </c>
      <c r="E3650" s="95">
        <v>7.1219768170038389</v>
      </c>
      <c r="F3650" s="95">
        <v>8.4559210493341475</v>
      </c>
    </row>
    <row r="3651" spans="1:6">
      <c r="A3651" s="96">
        <v>44662</v>
      </c>
      <c r="B3651" s="95">
        <v>4318.84</v>
      </c>
      <c r="C3651" s="95">
        <v>-0.20611124461615837</v>
      </c>
      <c r="D3651" s="95">
        <v>0.73519121502478857</v>
      </c>
      <c r="E3651" s="95">
        <v>6.9011863773288828</v>
      </c>
      <c r="F3651" s="95">
        <v>8.1738259236067599</v>
      </c>
    </row>
    <row r="3652" spans="1:6">
      <c r="A3652" s="96">
        <v>44663</v>
      </c>
      <c r="B3652" s="95">
        <v>4315.58</v>
      </c>
      <c r="C3652" s="95">
        <v>-7.5483231608497459E-2</v>
      </c>
      <c r="D3652" s="95">
        <v>0.6591530373286858</v>
      </c>
      <c r="E3652" s="95">
        <v>6.8204939072234572</v>
      </c>
      <c r="F3652" s="95">
        <v>7.9696674781024823</v>
      </c>
    </row>
    <row r="3653" spans="1:6">
      <c r="A3653" s="96">
        <v>44664</v>
      </c>
      <c r="B3653" s="95">
        <v>4320.88</v>
      </c>
      <c r="C3653" s="95">
        <v>0.12281083886755972</v>
      </c>
      <c r="D3653" s="95">
        <v>0.78277338757080095</v>
      </c>
      <c r="E3653" s="95">
        <v>6.9516810518733818</v>
      </c>
      <c r="F3653" s="95">
        <v>8.1198484628588918</v>
      </c>
    </row>
    <row r="3654" spans="1:6">
      <c r="A3654" s="96">
        <v>44665</v>
      </c>
      <c r="B3654" s="95">
        <v>4331.49</v>
      </c>
      <c r="C3654" s="95">
        <v>0.24555183203420761</v>
      </c>
      <c r="D3654" s="95">
        <v>1.0302473339988572</v>
      </c>
      <c r="E3654" s="95">
        <v>7.2143028640876405</v>
      </c>
      <c r="F3654" s="95">
        <v>8.3715088481294266</v>
      </c>
    </row>
    <row r="3655" spans="1:6">
      <c r="A3655" s="96">
        <v>44669</v>
      </c>
      <c r="B3655" s="95">
        <v>4335.1400000000003</v>
      </c>
      <c r="C3655" s="95">
        <v>8.4266614952377417E-2</v>
      </c>
      <c r="D3655" s="95">
        <v>1.1153821035052358</v>
      </c>
      <c r="E3655" s="95">
        <v>7.3046487278559891</v>
      </c>
      <c r="F3655" s="95">
        <v>8.0796597408166591</v>
      </c>
    </row>
    <row r="3656" spans="1:6">
      <c r="A3656" s="96">
        <v>44670</v>
      </c>
      <c r="B3656" s="95">
        <v>4343.38</v>
      </c>
      <c r="C3656" s="95">
        <v>0.19007459966691176</v>
      </c>
      <c r="D3656" s="95">
        <v>1.3075767612401368</v>
      </c>
      <c r="E3656" s="95">
        <v>7.5086076093494381</v>
      </c>
      <c r="F3656" s="95">
        <v>8.3218195875003111</v>
      </c>
    </row>
    <row r="3657" spans="1:6">
      <c r="A3657" s="96">
        <v>44671</v>
      </c>
      <c r="B3657" s="95">
        <v>4347.1899999999996</v>
      </c>
      <c r="C3657" s="95">
        <v>8.7719702167432523E-2</v>
      </c>
      <c r="D3657" s="95">
        <v>1.3964434658481295</v>
      </c>
      <c r="E3657" s="95">
        <v>7.6029138397486928</v>
      </c>
      <c r="F3657" s="95">
        <v>8.804058636992762</v>
      </c>
    </row>
    <row r="3658" spans="1:6">
      <c r="A3658" s="96">
        <v>44673</v>
      </c>
      <c r="B3658" s="95">
        <v>4339.1400000000003</v>
      </c>
      <c r="C3658" s="95">
        <v>-0.18517709140846161</v>
      </c>
      <c r="D3658" s="95">
        <v>1.2086804810464535</v>
      </c>
      <c r="E3658" s="95">
        <v>7.4036578936295117</v>
      </c>
      <c r="F3658" s="95">
        <v>8.7133207728693929</v>
      </c>
    </row>
    <row r="3659" spans="1:6">
      <c r="A3659" s="96">
        <v>44676</v>
      </c>
      <c r="B3659" s="95">
        <v>4332.0600000000004</v>
      </c>
      <c r="C3659" s="95">
        <v>-0.16316597298081659</v>
      </c>
      <c r="D3659" s="95">
        <v>1.0435423527985099</v>
      </c>
      <c r="E3659" s="95">
        <v>7.2284116702103773</v>
      </c>
      <c r="F3659" s="95">
        <v>8.1155412690173012</v>
      </c>
    </row>
    <row r="3660" spans="1:6">
      <c r="A3660" s="96">
        <v>44677</v>
      </c>
      <c r="B3660" s="95">
        <v>4324.09</v>
      </c>
      <c r="C3660" s="95">
        <v>-0.18397713789745085</v>
      </c>
      <c r="D3660" s="95">
        <v>0.85764533554761879</v>
      </c>
      <c r="E3660" s="95">
        <v>7.0311359074066271</v>
      </c>
      <c r="F3660" s="95">
        <v>7.7021365626696925</v>
      </c>
    </row>
    <row r="3661" spans="1:6">
      <c r="A3661" s="96">
        <v>44678</v>
      </c>
      <c r="B3661" s="95">
        <v>4330.6099999999997</v>
      </c>
      <c r="C3661" s="95">
        <v>0.15078317056305135</v>
      </c>
      <c r="D3661" s="95">
        <v>1.0097216909398021</v>
      </c>
      <c r="E3661" s="95">
        <v>7.1925208476174562</v>
      </c>
      <c r="F3661" s="95">
        <v>7.9839518055465408</v>
      </c>
    </row>
    <row r="3662" spans="1:6">
      <c r="A3662" s="96">
        <v>44679</v>
      </c>
      <c r="B3662" s="95">
        <v>4346.4799999999996</v>
      </c>
      <c r="C3662" s="95">
        <v>0.36646107592233079</v>
      </c>
      <c r="D3662" s="95">
        <v>1.3798830038345589</v>
      </c>
      <c r="E3662" s="95">
        <v>7.5853397128238909</v>
      </c>
      <c r="F3662" s="95">
        <v>8.1082156652547255</v>
      </c>
    </row>
    <row r="3663" spans="1:6">
      <c r="A3663" s="96">
        <v>44680</v>
      </c>
      <c r="B3663" s="95">
        <v>4345.76</v>
      </c>
      <c r="C3663" s="95">
        <v>-1.656512856378356E-2</v>
      </c>
      <c r="D3663" s="95">
        <v>1.3630892958771623</v>
      </c>
      <c r="E3663" s="95">
        <v>7.5675180629846794</v>
      </c>
      <c r="F3663" s="95">
        <v>8.2615660180412664</v>
      </c>
    </row>
    <row r="3664" spans="1:6">
      <c r="A3664" s="96">
        <v>44683</v>
      </c>
      <c r="B3664" s="95">
        <v>4338.55</v>
      </c>
      <c r="C3664" s="95">
        <v>-0.16590883988071292</v>
      </c>
      <c r="D3664" s="95">
        <v>-0.16590883988071292</v>
      </c>
      <c r="E3664" s="95">
        <v>7.3890540416779116</v>
      </c>
      <c r="F3664" s="95">
        <v>8.0819505098240541</v>
      </c>
    </row>
    <row r="3665" spans="1:6">
      <c r="A3665" s="96">
        <v>44684</v>
      </c>
      <c r="B3665" s="95">
        <v>4344.2299999999996</v>
      </c>
      <c r="C3665" s="95">
        <v>0.13091931636144416</v>
      </c>
      <c r="D3665" s="95">
        <v>-3.5206730238224182E-2</v>
      </c>
      <c r="E3665" s="95">
        <v>7.529647057076283</v>
      </c>
      <c r="F3665" s="95">
        <v>8.2291126878462748</v>
      </c>
    </row>
    <row r="3666" spans="1:6">
      <c r="A3666" s="96">
        <v>44685</v>
      </c>
      <c r="B3666" s="95">
        <v>4367.72</v>
      </c>
      <c r="C3666" s="95">
        <v>0.54071722721864557</v>
      </c>
      <c r="D3666" s="95">
        <v>0.50532012812487537</v>
      </c>
      <c r="E3666" s="95">
        <v>8.1110783830813169</v>
      </c>
      <c r="F3666" s="95">
        <v>9.1905432127777242</v>
      </c>
    </row>
    <row r="3667" spans="1:6">
      <c r="A3667" s="96">
        <v>44686</v>
      </c>
      <c r="B3667" s="95">
        <v>4353.47</v>
      </c>
      <c r="C3667" s="95">
        <v>-0.32625717765790707</v>
      </c>
      <c r="D3667" s="95">
        <v>0.17741430727882257</v>
      </c>
      <c r="E3667" s="95">
        <v>7.7583582300131404</v>
      </c>
      <c r="F3667" s="95">
        <v>8.5112163509471586</v>
      </c>
    </row>
    <row r="3668" spans="1:6">
      <c r="A3668" s="96">
        <v>44687</v>
      </c>
      <c r="B3668" s="95">
        <v>4353.09</v>
      </c>
      <c r="C3668" s="95">
        <v>-8.7286693143617811E-3</v>
      </c>
      <c r="D3668" s="95">
        <v>0.16867015205626057</v>
      </c>
      <c r="E3668" s="95">
        <v>7.7489523592646492</v>
      </c>
      <c r="F3668" s="95">
        <v>8.4312050236511116</v>
      </c>
    </row>
    <row r="3669" spans="1:6">
      <c r="A3669" s="96">
        <v>44690</v>
      </c>
      <c r="B3669" s="95">
        <v>4329.8100000000004</v>
      </c>
      <c r="C3669" s="95">
        <v>-0.53479252668793276</v>
      </c>
      <c r="D3669" s="95">
        <v>-0.36702440999962782</v>
      </c>
      <c r="E3669" s="95">
        <v>7.1727190144627695</v>
      </c>
      <c r="F3669" s="95">
        <v>7.2366889405144796</v>
      </c>
    </row>
    <row r="3670" spans="1:6">
      <c r="A3670" s="96">
        <v>44691</v>
      </c>
      <c r="B3670" s="95">
        <v>4333.87</v>
      </c>
      <c r="C3670" s="95">
        <v>9.3768548735373436E-2</v>
      </c>
      <c r="D3670" s="95">
        <v>-0.27360001472700457</v>
      </c>
      <c r="E3670" s="95">
        <v>7.2732133177228819</v>
      </c>
      <c r="F3670" s="95">
        <v>7.6424989506155949</v>
      </c>
    </row>
    <row r="3671" spans="1:6">
      <c r="A3671" s="96">
        <v>44692</v>
      </c>
      <c r="B3671" s="95">
        <v>4339.92</v>
      </c>
      <c r="C3671" s="95">
        <v>0.13959809592811734</v>
      </c>
      <c r="D3671" s="95">
        <v>-0.13438385920989671</v>
      </c>
      <c r="E3671" s="95">
        <v>7.4229646809553351</v>
      </c>
      <c r="F3671" s="95">
        <v>7.6684148634769134</v>
      </c>
    </row>
    <row r="3672" spans="1:6">
      <c r="A3672" s="96">
        <v>44693</v>
      </c>
      <c r="B3672" s="95">
        <v>4339.0200000000004</v>
      </c>
      <c r="C3672" s="95">
        <v>-2.0737709450857622E-2</v>
      </c>
      <c r="D3672" s="95">
        <v>-0.15509370052648741</v>
      </c>
      <c r="E3672" s="95">
        <v>7.4006876186563098</v>
      </c>
      <c r="F3672" s="95">
        <v>8.4521827807021666</v>
      </c>
    </row>
    <row r="3673" spans="1:6">
      <c r="A3673" s="96">
        <v>44694</v>
      </c>
      <c r="B3673" s="95">
        <v>4362.08</v>
      </c>
      <c r="C3673" s="95">
        <v>0.53145641181648884</v>
      </c>
      <c r="D3673" s="95">
        <v>0.37553845587421364</v>
      </c>
      <c r="E3673" s="95">
        <v>7.9714754593406489</v>
      </c>
      <c r="F3673" s="95">
        <v>8.960201030631687</v>
      </c>
    </row>
    <row r="3674" spans="1:6">
      <c r="A3674" s="96">
        <v>44697</v>
      </c>
      <c r="B3674" s="95">
        <v>4367.99</v>
      </c>
      <c r="C3674" s="95">
        <v>0.13548582327695957</v>
      </c>
      <c r="D3674" s="95">
        <v>0.5115330805198548</v>
      </c>
      <c r="E3674" s="95">
        <v>8.1177615017710139</v>
      </c>
      <c r="F3674" s="95">
        <v>8.6437655299007368</v>
      </c>
    </row>
    <row r="3675" spans="1:6">
      <c r="A3675" s="96">
        <v>44698</v>
      </c>
      <c r="B3675" s="95">
        <v>4377.25</v>
      </c>
      <c r="C3675" s="95">
        <v>0.21199682233705719</v>
      </c>
      <c r="D3675" s="95">
        <v>0.72461433673280951</v>
      </c>
      <c r="E3675" s="95">
        <v>8.3469677205367141</v>
      </c>
      <c r="F3675" s="95">
        <v>8.6193205786744045</v>
      </c>
    </row>
    <row r="3676" spans="1:6">
      <c r="A3676" s="96">
        <v>44699</v>
      </c>
      <c r="B3676" s="95">
        <v>4361.8500000000004</v>
      </c>
      <c r="C3676" s="95">
        <v>-0.3518190644811181</v>
      </c>
      <c r="D3676" s="95">
        <v>0.37024594087109453</v>
      </c>
      <c r="E3676" s="95">
        <v>7.9657824323086768</v>
      </c>
      <c r="F3676" s="95">
        <v>8.3369140552234313</v>
      </c>
    </row>
    <row r="3677" spans="1:6">
      <c r="A3677" s="96">
        <v>44700</v>
      </c>
      <c r="B3677" s="95">
        <v>4365.84</v>
      </c>
      <c r="C3677" s="95">
        <v>9.147494755665786E-2</v>
      </c>
      <c r="D3677" s="95">
        <v>0.46205957070799553</v>
      </c>
      <c r="E3677" s="95">
        <v>8.0645440751677668</v>
      </c>
      <c r="F3677" s="95">
        <v>8.6857159927706142</v>
      </c>
    </row>
    <row r="3678" spans="1:6">
      <c r="A3678" s="96">
        <v>44701</v>
      </c>
      <c r="B3678" s="95">
        <v>4370.28</v>
      </c>
      <c r="C3678" s="95">
        <v>0.10169864218567692</v>
      </c>
      <c r="D3678" s="95">
        <v>0.56422812120318078</v>
      </c>
      <c r="E3678" s="95">
        <v>8.17444424917635</v>
      </c>
      <c r="F3678" s="95">
        <v>8.548449992672813</v>
      </c>
    </row>
    <row r="3679" spans="1:6">
      <c r="A3679" s="96">
        <v>44704</v>
      </c>
      <c r="B3679" s="95">
        <v>4381.87</v>
      </c>
      <c r="C3679" s="95">
        <v>0.26520039905910675</v>
      </c>
      <c r="D3679" s="95">
        <v>0.83092485549132178</v>
      </c>
      <c r="E3679" s="95">
        <v>8.4613233070051308</v>
      </c>
      <c r="F3679" s="95">
        <v>8.8433498515841471</v>
      </c>
    </row>
    <row r="3680" spans="1:6">
      <c r="A3680" s="96">
        <v>44705</v>
      </c>
      <c r="B3680" s="95">
        <v>4372.8999999999996</v>
      </c>
      <c r="C3680" s="95">
        <v>-0.20470712275809655</v>
      </c>
      <c r="D3680" s="95">
        <v>0.62451677036927666</v>
      </c>
      <c r="E3680" s="95">
        <v>8.2392952527580157</v>
      </c>
      <c r="F3680" s="95">
        <v>8.2502809670216504</v>
      </c>
    </row>
    <row r="3681" spans="1:6">
      <c r="A3681" s="96">
        <v>44706</v>
      </c>
      <c r="B3681" s="95">
        <v>4378.21</v>
      </c>
      <c r="C3681" s="95">
        <v>0.12142971483455334</v>
      </c>
      <c r="D3681" s="95">
        <v>0.74670483413716848</v>
      </c>
      <c r="E3681" s="95">
        <v>8.370729920322372</v>
      </c>
      <c r="F3681" s="95">
        <v>8.6202319667555649</v>
      </c>
    </row>
    <row r="3682" spans="1:6">
      <c r="A3682" s="96">
        <v>44707</v>
      </c>
      <c r="B3682" s="95">
        <v>4391.18</v>
      </c>
      <c r="C3682" s="95">
        <v>0.2962397874930689</v>
      </c>
      <c r="D3682" s="95">
        <v>1.0451566584440908</v>
      </c>
      <c r="E3682" s="95">
        <v>8.6917671403430106</v>
      </c>
      <c r="F3682" s="95">
        <v>8.7636475320506548</v>
      </c>
    </row>
    <row r="3683" spans="1:6">
      <c r="A3683" s="96">
        <v>44708</v>
      </c>
      <c r="B3683" s="95">
        <v>4393.8100000000004</v>
      </c>
      <c r="C3683" s="95">
        <v>5.9892785082826805E-2</v>
      </c>
      <c r="D3683" s="95">
        <v>1.1056754169581406</v>
      </c>
      <c r="E3683" s="95">
        <v>8.7568656668391078</v>
      </c>
      <c r="F3683" s="95">
        <v>8.5199501092902974</v>
      </c>
    </row>
    <row r="3684" spans="1:6">
      <c r="A3684" s="96">
        <v>44711</v>
      </c>
      <c r="B3684" s="95">
        <v>4387.34</v>
      </c>
      <c r="C3684" s="95">
        <v>-0.14725261219762364</v>
      </c>
      <c r="D3684" s="95">
        <v>0.95679466882663267</v>
      </c>
      <c r="E3684" s="95">
        <v>8.5967183412004378</v>
      </c>
      <c r="F3684" s="95">
        <v>8.1427363636587877</v>
      </c>
    </row>
    <row r="3685" spans="1:6">
      <c r="A3685" s="96">
        <v>44712</v>
      </c>
      <c r="B3685" s="95">
        <v>4393.6899999999996</v>
      </c>
      <c r="C3685" s="95">
        <v>0.14473462280104599</v>
      </c>
      <c r="D3685" s="95">
        <v>1.1029141047825819</v>
      </c>
      <c r="E3685" s="95">
        <v>8.7538953918658855</v>
      </c>
      <c r="F3685" s="95">
        <v>8.1422537707241958</v>
      </c>
    </row>
    <row r="3686" spans="1:6">
      <c r="A3686" s="96">
        <v>44713</v>
      </c>
      <c r="B3686" s="95">
        <v>4398.8599999999997</v>
      </c>
      <c r="C3686" s="95">
        <v>0.11766874768133206</v>
      </c>
      <c r="D3686" s="95">
        <v>0.11766874768133206</v>
      </c>
      <c r="E3686" s="95">
        <v>8.8818647386281757</v>
      </c>
      <c r="F3686" s="95">
        <v>7.979812361001315</v>
      </c>
    </row>
    <row r="3687" spans="1:6">
      <c r="A3687" s="96">
        <v>44714</v>
      </c>
      <c r="B3687" s="95">
        <v>4407.08</v>
      </c>
      <c r="C3687" s="95">
        <v>0.18686659725475341</v>
      </c>
      <c r="D3687" s="95">
        <v>0.3047552285209143</v>
      </c>
      <c r="E3687" s="95">
        <v>9.0853285742927614</v>
      </c>
      <c r="F3687" s="95">
        <v>8.0691119710055261</v>
      </c>
    </row>
    <row r="3688" spans="1:6">
      <c r="A3688" s="96">
        <v>44715</v>
      </c>
      <c r="B3688" s="95">
        <v>4405.95</v>
      </c>
      <c r="C3688" s="95">
        <v>-2.5640560189510442E-2</v>
      </c>
      <c r="D3688" s="95">
        <v>0.27903652738359153</v>
      </c>
      <c r="E3688" s="95">
        <v>9.0573584849617426</v>
      </c>
      <c r="F3688" s="95">
        <v>8.0414024453043353</v>
      </c>
    </row>
    <row r="3689" spans="1:6">
      <c r="A3689" s="96">
        <v>44718</v>
      </c>
      <c r="B3689" s="95">
        <v>4404.67</v>
      </c>
      <c r="C3689" s="95">
        <v>-2.9051623372933211E-2</v>
      </c>
      <c r="D3689" s="95">
        <v>0.24990383936964733</v>
      </c>
      <c r="E3689" s="95">
        <v>9.025675551914226</v>
      </c>
      <c r="F3689" s="95">
        <v>7.9454277213843572</v>
      </c>
    </row>
    <row r="3690" spans="1:6">
      <c r="A3690" s="96">
        <v>44719</v>
      </c>
      <c r="B3690" s="95">
        <v>4406.1499999999996</v>
      </c>
      <c r="C3690" s="95">
        <v>3.3600701074076866E-2</v>
      </c>
      <c r="D3690" s="95">
        <v>0.28358850988576823</v>
      </c>
      <c r="E3690" s="95">
        <v>9.0623089432503967</v>
      </c>
      <c r="F3690" s="95">
        <v>7.9481004378045395</v>
      </c>
    </row>
    <row r="3691" spans="1:6">
      <c r="A3691" s="96">
        <v>44720</v>
      </c>
      <c r="B3691" s="95">
        <v>4410.66</v>
      </c>
      <c r="C3691" s="95">
        <v>0.10235693292330872</v>
      </c>
      <c r="D3691" s="95">
        <v>0.38623571530991274</v>
      </c>
      <c r="E3691" s="95">
        <v>9.1739417776600654</v>
      </c>
      <c r="F3691" s="95">
        <v>8.2166069233543517</v>
      </c>
    </row>
    <row r="3692" spans="1:6">
      <c r="A3692" s="96">
        <v>44721</v>
      </c>
      <c r="B3692" s="95">
        <v>4410.74</v>
      </c>
      <c r="C3692" s="95">
        <v>1.813787505722253E-3</v>
      </c>
      <c r="D3692" s="95">
        <v>0.38805650831079674</v>
      </c>
      <c r="E3692" s="95">
        <v>9.1759219609755185</v>
      </c>
      <c r="F3692" s="95">
        <v>8.2831288328496946</v>
      </c>
    </row>
    <row r="3693" spans="1:6">
      <c r="A3693" s="96">
        <v>44722</v>
      </c>
      <c r="B3693" s="95">
        <v>4411.45</v>
      </c>
      <c r="C3693" s="95">
        <v>1.6097072146625813E-2</v>
      </c>
      <c r="D3693" s="95">
        <v>0.40421604619351736</v>
      </c>
      <c r="E3693" s="95">
        <v>9.1934960879003214</v>
      </c>
      <c r="F3693" s="95">
        <v>8.2354586472806357</v>
      </c>
    </row>
    <row r="3694" spans="1:6">
      <c r="A3694" s="96">
        <v>44725</v>
      </c>
      <c r="B3694" s="95">
        <v>4410.41</v>
      </c>
      <c r="C3694" s="95">
        <v>-2.3575015017740508E-2</v>
      </c>
      <c r="D3694" s="95">
        <v>0.38054573718220297</v>
      </c>
      <c r="E3694" s="95">
        <v>9.1677537047992086</v>
      </c>
      <c r="F3694" s="95">
        <v>8.3851862774009689</v>
      </c>
    </row>
    <row r="3695" spans="1:6">
      <c r="A3695" s="96">
        <v>44726</v>
      </c>
      <c r="B3695" s="95">
        <v>4404.92</v>
      </c>
      <c r="C3695" s="95">
        <v>-0.12447822311303369</v>
      </c>
      <c r="D3695" s="95">
        <v>0.25559381749737931</v>
      </c>
      <c r="E3695" s="95">
        <v>9.0318636247750597</v>
      </c>
      <c r="F3695" s="95">
        <v>7.9531418488383521</v>
      </c>
    </row>
    <row r="3696" spans="1:6">
      <c r="A3696" s="96">
        <v>44727</v>
      </c>
      <c r="B3696" s="95">
        <v>4411.04</v>
      </c>
      <c r="C3696" s="95">
        <v>0.13893555388064804</v>
      </c>
      <c r="D3696" s="95">
        <v>0.39488448206406179</v>
      </c>
      <c r="E3696" s="95">
        <v>9.1833476484085352</v>
      </c>
      <c r="F3696" s="95">
        <v>8.1065713788548202</v>
      </c>
    </row>
    <row r="3697" spans="1:6">
      <c r="A3697" s="96">
        <v>44729</v>
      </c>
      <c r="B3697" s="95">
        <v>4393.67</v>
      </c>
      <c r="C3697" s="95">
        <v>-0.39378468569770675</v>
      </c>
      <c r="D3697" s="95">
        <v>-4.5519825020434723E-4</v>
      </c>
      <c r="E3697" s="95">
        <v>8.7534003460370222</v>
      </c>
      <c r="F3697" s="95">
        <v>8.0494792627294753</v>
      </c>
    </row>
    <row r="3698" spans="1:6">
      <c r="A3698" s="96">
        <v>44732</v>
      </c>
      <c r="B3698" s="95">
        <v>4393.54</v>
      </c>
      <c r="C3698" s="95">
        <v>-2.9588020948323468E-3</v>
      </c>
      <c r="D3698" s="95">
        <v>-3.4139868766214221E-3</v>
      </c>
      <c r="E3698" s="95">
        <v>8.7501825481493878</v>
      </c>
      <c r="F3698" s="95">
        <v>8.0872168686851218</v>
      </c>
    </row>
    <row r="3699" spans="1:6">
      <c r="A3699" s="96">
        <v>44733</v>
      </c>
      <c r="B3699" s="95">
        <v>4391.22</v>
      </c>
      <c r="C3699" s="95">
        <v>-5.2804799774208711E-2</v>
      </c>
      <c r="D3699" s="95">
        <v>-5.6216983901902218E-2</v>
      </c>
      <c r="E3699" s="95">
        <v>8.6927572320007584</v>
      </c>
      <c r="F3699" s="95">
        <v>7.6403409216257767</v>
      </c>
    </row>
    <row r="3700" spans="1:6">
      <c r="A3700" s="96">
        <v>44734</v>
      </c>
      <c r="B3700" s="95">
        <v>4381.46</v>
      </c>
      <c r="C3700" s="95">
        <v>-0.22226169492760572</v>
      </c>
      <c r="D3700" s="95">
        <v>-0.2783537300082517</v>
      </c>
      <c r="E3700" s="95">
        <v>8.4511748675133447</v>
      </c>
      <c r="F3700" s="95">
        <v>7.3324285791276145</v>
      </c>
    </row>
    <row r="3701" spans="1:6">
      <c r="A3701" s="96">
        <v>44735</v>
      </c>
      <c r="B3701" s="95">
        <v>4374.66</v>
      </c>
      <c r="C3701" s="95">
        <v>-0.15519940841637325</v>
      </c>
      <c r="D3701" s="95">
        <v>-0.43312113508234829</v>
      </c>
      <c r="E3701" s="95">
        <v>8.2828592856983629</v>
      </c>
      <c r="F3701" s="95">
        <v>7.0926551984978881</v>
      </c>
    </row>
    <row r="3702" spans="1:6">
      <c r="A3702" s="96">
        <v>44736</v>
      </c>
      <c r="B3702" s="95">
        <v>4375.66</v>
      </c>
      <c r="C3702" s="95">
        <v>2.2858919321722126E-2</v>
      </c>
      <c r="D3702" s="95">
        <v>-0.41036122257145369</v>
      </c>
      <c r="E3702" s="95">
        <v>8.3076115771417491</v>
      </c>
      <c r="F3702" s="95">
        <v>6.8518975255612125</v>
      </c>
    </row>
    <row r="3703" spans="1:6">
      <c r="A3703" s="96">
        <v>44739</v>
      </c>
      <c r="B3703" s="95">
        <v>4382.5200000000004</v>
      </c>
      <c r="C3703" s="95">
        <v>0.15677634916790861</v>
      </c>
      <c r="D3703" s="95">
        <v>-0.25422822274668855</v>
      </c>
      <c r="E3703" s="95">
        <v>8.4774122964433438</v>
      </c>
      <c r="F3703" s="95">
        <v>7.149720421800021</v>
      </c>
    </row>
    <row r="3704" spans="1:6">
      <c r="A3704" s="96">
        <v>44740</v>
      </c>
      <c r="B3704" s="95">
        <v>4383.74</v>
      </c>
      <c r="C3704" s="95">
        <v>2.7837864972646287E-2</v>
      </c>
      <c r="D3704" s="95">
        <v>-0.2264611294834129</v>
      </c>
      <c r="E3704" s="95">
        <v>8.5076100920042474</v>
      </c>
      <c r="F3704" s="95">
        <v>7.0630644712226465</v>
      </c>
    </row>
    <row r="3705" spans="1:6">
      <c r="A3705" s="96">
        <v>44741</v>
      </c>
      <c r="B3705" s="95">
        <v>4380.2299999999996</v>
      </c>
      <c r="C3705" s="95">
        <v>-8.0068617208139958E-2</v>
      </c>
      <c r="D3705" s="95">
        <v>-0.30634842239666282</v>
      </c>
      <c r="E3705" s="95">
        <v>8.4207295490379863</v>
      </c>
      <c r="F3705" s="95">
        <v>6.9739441762095566</v>
      </c>
    </row>
    <row r="3706" spans="1:6">
      <c r="A3706" s="96">
        <v>44742</v>
      </c>
      <c r="B3706" s="95">
        <v>4376.3500000000004</v>
      </c>
      <c r="C3706" s="95">
        <v>-8.8579823433909688E-2</v>
      </c>
      <c r="D3706" s="95">
        <v>-0.39465688293892631</v>
      </c>
      <c r="E3706" s="95">
        <v>8.3246906582376887</v>
      </c>
      <c r="F3706" s="95">
        <v>6.9700991643018462</v>
      </c>
    </row>
    <row r="3707" spans="1:6">
      <c r="A3707" s="96">
        <v>44743</v>
      </c>
      <c r="B3707" s="95">
        <v>4371.4799999999996</v>
      </c>
      <c r="C3707" s="95">
        <v>-0.11127994790181006</v>
      </c>
      <c r="D3707" s="95">
        <v>-0.11127994790181006</v>
      </c>
      <c r="E3707" s="95">
        <v>8.2041469989084135</v>
      </c>
      <c r="F3707" s="95">
        <v>6.9731703258518074</v>
      </c>
    </row>
    <row r="3708" spans="1:6">
      <c r="A3708" s="96">
        <v>44746</v>
      </c>
      <c r="B3708" s="95">
        <v>4369.29</v>
      </c>
      <c r="C3708" s="95">
        <v>-5.0097449833919061E-2</v>
      </c>
      <c r="D3708" s="95">
        <v>-0.16132164931964565</v>
      </c>
      <c r="E3708" s="95">
        <v>8.1499394806474168</v>
      </c>
      <c r="F3708" s="95">
        <v>6.6237011513326616</v>
      </c>
    </row>
    <row r="3709" spans="1:6">
      <c r="A3709" s="96">
        <v>44747</v>
      </c>
      <c r="B3709" s="95">
        <v>4359.8</v>
      </c>
      <c r="C3709" s="95">
        <v>-0.21719775981909883</v>
      </c>
      <c r="D3709" s="95">
        <v>-0.37816902213031467</v>
      </c>
      <c r="E3709" s="95">
        <v>7.9150402348497462</v>
      </c>
      <c r="F3709" s="95">
        <v>6.4271782566135638</v>
      </c>
    </row>
    <row r="3710" spans="1:6">
      <c r="A3710" s="96">
        <v>44748</v>
      </c>
      <c r="B3710" s="95">
        <v>4366.05</v>
      </c>
      <c r="C3710" s="95">
        <v>0.14335519977981548</v>
      </c>
      <c r="D3710" s="95">
        <v>-0.2353559473076916</v>
      </c>
      <c r="E3710" s="95">
        <v>8.0697420563708775</v>
      </c>
      <c r="F3710" s="95">
        <v>7.2510298781341742</v>
      </c>
    </row>
    <row r="3711" spans="1:6">
      <c r="A3711" s="96">
        <v>44749</v>
      </c>
      <c r="B3711" s="95">
        <v>4382.22</v>
      </c>
      <c r="C3711" s="95">
        <v>0.37035764592709963</v>
      </c>
      <c r="D3711" s="95">
        <v>0.13413003987341465</v>
      </c>
      <c r="E3711" s="95">
        <v>8.4699866090103271</v>
      </c>
      <c r="F3711" s="95">
        <v>7.5275307696837768</v>
      </c>
    </row>
    <row r="3712" spans="1:6">
      <c r="A3712" s="96">
        <v>44750</v>
      </c>
      <c r="B3712" s="95">
        <v>4384.67</v>
      </c>
      <c r="C3712" s="95">
        <v>5.5907736261517904E-2</v>
      </c>
      <c r="D3712" s="95">
        <v>0.19011276520386478</v>
      </c>
      <c r="E3712" s="95">
        <v>8.5306297230466122</v>
      </c>
      <c r="F3712" s="95">
        <v>8.0990394856218728</v>
      </c>
    </row>
    <row r="3713" spans="1:6">
      <c r="A3713" s="96">
        <v>44753</v>
      </c>
      <c r="B3713" s="95">
        <v>4371.58</v>
      </c>
      <c r="C3713" s="95">
        <v>-0.29854014099123249</v>
      </c>
      <c r="D3713" s="95">
        <v>-0.10899493870464294</v>
      </c>
      <c r="E3713" s="95">
        <v>8.2066222280527512</v>
      </c>
      <c r="F3713" s="95">
        <v>7.5800529584896026</v>
      </c>
    </row>
    <row r="3714" spans="1:6">
      <c r="A3714" s="96">
        <v>44754</v>
      </c>
      <c r="B3714" s="95">
        <v>4366.28</v>
      </c>
      <c r="C3714" s="95">
        <v>-0.12123763033046187</v>
      </c>
      <c r="D3714" s="95">
        <v>-0.23010042615423387</v>
      </c>
      <c r="E3714" s="95">
        <v>8.0754350834028266</v>
      </c>
      <c r="F3714" s="95">
        <v>7.1085490003679475</v>
      </c>
    </row>
    <row r="3715" spans="1:6">
      <c r="A3715" s="96">
        <v>44755</v>
      </c>
      <c r="B3715" s="95">
        <v>4365.6099999999997</v>
      </c>
      <c r="C3715" s="95">
        <v>-1.534487023278075E-2</v>
      </c>
      <c r="D3715" s="95">
        <v>-0.24540998777521361</v>
      </c>
      <c r="E3715" s="95">
        <v>8.0588510481357734</v>
      </c>
      <c r="F3715" s="95">
        <v>6.8546294755186477</v>
      </c>
    </row>
    <row r="3716" spans="1:6">
      <c r="A3716" s="96">
        <v>44756</v>
      </c>
      <c r="B3716" s="95">
        <v>4366.5</v>
      </c>
      <c r="C3716" s="95">
        <v>2.038661263832342E-2</v>
      </c>
      <c r="D3716" s="95">
        <v>-0.22507340592046177</v>
      </c>
      <c r="E3716" s="95">
        <v>8.0808805875203902</v>
      </c>
      <c r="F3716" s="95">
        <v>6.8706587236708749</v>
      </c>
    </row>
    <row r="3717" spans="1:6">
      <c r="A3717" s="96">
        <v>44757</v>
      </c>
      <c r="B3717" s="95">
        <v>4367.93</v>
      </c>
      <c r="C3717" s="95">
        <v>3.274934157793119E-2</v>
      </c>
      <c r="D3717" s="95">
        <v>-0.192397774401043</v>
      </c>
      <c r="E3717" s="95">
        <v>8.116276364284424</v>
      </c>
      <c r="F3717" s="95">
        <v>7.1855729047804795</v>
      </c>
    </row>
    <row r="3718" spans="1:6">
      <c r="A3718" s="96">
        <v>44760</v>
      </c>
      <c r="B3718" s="95">
        <v>4366.96</v>
      </c>
      <c r="C3718" s="95">
        <v>-2.2207315593436583E-2</v>
      </c>
      <c r="D3718" s="95">
        <v>-0.2145623636135241</v>
      </c>
      <c r="E3718" s="95">
        <v>8.0922666415843345</v>
      </c>
      <c r="F3718" s="95">
        <v>7.3551356148454872</v>
      </c>
    </row>
    <row r="3719" spans="1:6">
      <c r="A3719" s="96">
        <v>44761</v>
      </c>
      <c r="B3719" s="95">
        <v>4373.3</v>
      </c>
      <c r="C3719" s="95">
        <v>0.1451810870720216</v>
      </c>
      <c r="D3719" s="95">
        <v>-6.9692780513441743E-2</v>
      </c>
      <c r="E3719" s="95">
        <v>8.2491961693353701</v>
      </c>
      <c r="F3719" s="95">
        <v>8.4177254415866098</v>
      </c>
    </row>
    <row r="3720" spans="1:6">
      <c r="A3720" s="96">
        <v>44762</v>
      </c>
      <c r="B3720" s="95">
        <v>4386.03</v>
      </c>
      <c r="C3720" s="95">
        <v>0.29108453570529935</v>
      </c>
      <c r="D3720" s="95">
        <v>0.22118889028526212</v>
      </c>
      <c r="E3720" s="95">
        <v>8.5642928394096032</v>
      </c>
      <c r="F3720" s="95">
        <v>8.39579765267613</v>
      </c>
    </row>
    <row r="3721" spans="1:6">
      <c r="A3721" s="96">
        <v>44763</v>
      </c>
      <c r="B3721" s="95">
        <v>4381.88</v>
      </c>
      <c r="C3721" s="95">
        <v>-9.4618595860029853E-2</v>
      </c>
      <c r="D3721" s="95">
        <v>0.12636100860305977</v>
      </c>
      <c r="E3721" s="95">
        <v>8.4615708299195838</v>
      </c>
      <c r="F3721" s="95">
        <v>7.9466903160643421</v>
      </c>
    </row>
    <row r="3722" spans="1:6">
      <c r="A3722" s="96">
        <v>44764</v>
      </c>
      <c r="B3722" s="95">
        <v>4374.72</v>
      </c>
      <c r="C3722" s="95">
        <v>-0.16340018439573445</v>
      </c>
      <c r="D3722" s="95">
        <v>-3.7245649913741907E-2</v>
      </c>
      <c r="E3722" s="95">
        <v>8.2843444231849759</v>
      </c>
      <c r="F3722" s="95">
        <v>7.5667940339023021</v>
      </c>
    </row>
    <row r="3723" spans="1:6">
      <c r="A3723" s="96">
        <v>44767</v>
      </c>
      <c r="B3723" s="95">
        <v>4379.24</v>
      </c>
      <c r="C3723" s="95">
        <v>0.1033208982517575</v>
      </c>
      <c r="D3723" s="95">
        <v>6.603676579797213E-2</v>
      </c>
      <c r="E3723" s="95">
        <v>8.3962247805090549</v>
      </c>
      <c r="F3723" s="95">
        <v>7.7062699371112542</v>
      </c>
    </row>
    <row r="3724" spans="1:6">
      <c r="A3724" s="96">
        <v>44768</v>
      </c>
      <c r="B3724" s="95">
        <v>4380.54</v>
      </c>
      <c r="C3724" s="95">
        <v>2.9685516208299845E-2</v>
      </c>
      <c r="D3724" s="95">
        <v>9.5741885361078083E-2</v>
      </c>
      <c r="E3724" s="95">
        <v>8.4284027593854347</v>
      </c>
      <c r="F3724" s="95">
        <v>7.8024063059094484</v>
      </c>
    </row>
    <row r="3725" spans="1:6">
      <c r="A3725" s="96">
        <v>44769</v>
      </c>
      <c r="B3725" s="95">
        <v>4392.1099999999997</v>
      </c>
      <c r="C3725" s="95">
        <v>0.26412268807041173</v>
      </c>
      <c r="D3725" s="95">
        <v>0.36011744947270774</v>
      </c>
      <c r="E3725" s="95">
        <v>8.7147867713853522</v>
      </c>
      <c r="F3725" s="95">
        <v>8.6276701778510869</v>
      </c>
    </row>
    <row r="3726" spans="1:6">
      <c r="A3726" s="96">
        <v>44770</v>
      </c>
      <c r="B3726" s="104">
        <v>4400.37</v>
      </c>
      <c r="C3726" s="95">
        <v>0.1880645065811315</v>
      </c>
      <c r="D3726" s="95">
        <v>0.54885920915830333</v>
      </c>
      <c r="E3726" s="95">
        <v>8.9192406987076644</v>
      </c>
      <c r="F3726" s="95">
        <v>8.53293080867501</v>
      </c>
    </row>
    <row r="3727" spans="1:6">
      <c r="A3727" s="96">
        <v>44771</v>
      </c>
      <c r="B3727" s="95">
        <v>4407.82</v>
      </c>
      <c r="C3727" s="95">
        <v>0.16930394489553802</v>
      </c>
      <c r="D3727" s="95">
        <v>0.71909239434686523</v>
      </c>
      <c r="E3727" s="95">
        <v>9.1036452699608574</v>
      </c>
      <c r="F3727" s="95">
        <v>9.4256902689578759</v>
      </c>
    </row>
    <row r="3728" spans="1:6">
      <c r="A3728" s="96">
        <v>44774</v>
      </c>
      <c r="B3728" s="95">
        <v>4406.25</v>
      </c>
      <c r="C3728" s="95">
        <v>-3.5618514367641296E-2</v>
      </c>
      <c r="D3728" s="95">
        <v>-3.5618514367641296E-2</v>
      </c>
      <c r="E3728" s="95">
        <v>9.0647841723947575</v>
      </c>
      <c r="F3728" s="95">
        <v>9.3867144637475484</v>
      </c>
    </row>
    <row r="3729" spans="1:6">
      <c r="A3729" s="96">
        <v>44775</v>
      </c>
      <c r="B3729" s="95">
        <v>4413.3999999999996</v>
      </c>
      <c r="C3729" s="95">
        <v>0.16226950354609748</v>
      </c>
      <c r="D3729" s="95">
        <v>0.12659319119201484</v>
      </c>
      <c r="E3729" s="95">
        <v>9.2417630562149142</v>
      </c>
      <c r="F3729" s="95">
        <v>9.5101150583231764</v>
      </c>
    </row>
    <row r="3730" spans="1:6">
      <c r="A3730" s="96">
        <v>44776</v>
      </c>
      <c r="B3730" s="95">
        <v>4425.1099999999997</v>
      </c>
      <c r="C3730" s="95">
        <v>0.26532831830334835</v>
      </c>
      <c r="D3730" s="95">
        <v>0.392257397080642</v>
      </c>
      <c r="E3730" s="95">
        <v>9.531612389016896</v>
      </c>
      <c r="F3730" s="95">
        <v>9.6972431351064472</v>
      </c>
    </row>
    <row r="3731" spans="1:6">
      <c r="A3731" s="96">
        <v>44777</v>
      </c>
      <c r="B3731" s="95">
        <v>4441.09</v>
      </c>
      <c r="C3731" s="95">
        <v>0.36112096648446279</v>
      </c>
      <c r="D3731" s="95">
        <v>0.7547948872685506</v>
      </c>
      <c r="E3731" s="95">
        <v>9.9271540062821231</v>
      </c>
      <c r="F3731" s="95">
        <v>10.26860201811537</v>
      </c>
    </row>
    <row r="3732" spans="1:6">
      <c r="A3732" s="96">
        <v>44778</v>
      </c>
      <c r="B3732" s="95">
        <v>4452.1499999999996</v>
      </c>
      <c r="C3732" s="95">
        <v>0.24903796140136603</v>
      </c>
      <c r="D3732" s="95">
        <v>1.005712574469908</v>
      </c>
      <c r="E3732" s="95">
        <v>10.200914349645895</v>
      </c>
      <c r="F3732" s="95">
        <v>10.338836871558211</v>
      </c>
    </row>
    <row r="3733" spans="1:6">
      <c r="A3733" s="96">
        <v>44781</v>
      </c>
      <c r="B3733" s="95">
        <v>4458.07</v>
      </c>
      <c r="C3733" s="95">
        <v>0.13296946419145694</v>
      </c>
      <c r="D3733" s="95">
        <v>1.1400193292829597</v>
      </c>
      <c r="E3733" s="95">
        <v>10.347447914990715</v>
      </c>
      <c r="F3733" s="95">
        <v>10.22739916378821</v>
      </c>
    </row>
    <row r="3734" spans="1:6">
      <c r="A3734" s="96">
        <v>44782</v>
      </c>
      <c r="B3734" s="95">
        <v>4454.9799999999996</v>
      </c>
      <c r="C3734" s="95">
        <v>-6.9312505187224538E-2</v>
      </c>
      <c r="D3734" s="95">
        <v>1.0699166481389799</v>
      </c>
      <c r="E3734" s="95">
        <v>10.270963334430672</v>
      </c>
      <c r="F3734" s="95">
        <v>10.10281251544658</v>
      </c>
    </row>
    <row r="3735" spans="1:6">
      <c r="A3735" s="96">
        <v>44783</v>
      </c>
      <c r="B3735" s="95">
        <v>4457.25</v>
      </c>
      <c r="C3735" s="95">
        <v>5.0954213038001406E-2</v>
      </c>
      <c r="D3735" s="95">
        <v>1.121416028785216</v>
      </c>
      <c r="E3735" s="95">
        <v>10.327151036007143</v>
      </c>
      <c r="F3735" s="95">
        <v>10.085727199306472</v>
      </c>
    </row>
    <row r="3736" spans="1:6">
      <c r="A3736" s="96">
        <v>44784</v>
      </c>
      <c r="B3736" s="95">
        <v>4448.2</v>
      </c>
      <c r="C3736" s="95">
        <v>-0.20303999102586623</v>
      </c>
      <c r="D3736" s="95">
        <v>0.91609911475514227</v>
      </c>
      <c r="E3736" s="95">
        <v>10.103142798444553</v>
      </c>
      <c r="F3736" s="95">
        <v>9.921664566189726</v>
      </c>
    </row>
    <row r="3737" spans="1:6">
      <c r="A3737" s="96">
        <v>44785</v>
      </c>
      <c r="B3737" s="95">
        <v>4464.6099999999997</v>
      </c>
      <c r="C3737" s="95">
        <v>0.36891326828829563</v>
      </c>
      <c r="D3737" s="95">
        <v>1.2883919942284328</v>
      </c>
      <c r="E3737" s="95">
        <v>10.50932790103043</v>
      </c>
      <c r="F3737" s="95">
        <v>10.453554738042614</v>
      </c>
    </row>
    <row r="3738" spans="1:6">
      <c r="A3738" s="96">
        <v>44788</v>
      </c>
      <c r="B3738" s="95">
        <v>4472.71</v>
      </c>
      <c r="C3738" s="95">
        <v>0.18142682115571684</v>
      </c>
      <c r="D3738" s="95">
        <v>1.4721563040233088</v>
      </c>
      <c r="E3738" s="95">
        <v>10.709821461721813</v>
      </c>
      <c r="F3738" s="95">
        <v>10.832998805612149</v>
      </c>
    </row>
    <row r="3739" spans="1:6">
      <c r="A3739" s="96">
        <v>44789</v>
      </c>
      <c r="B3739" s="95">
        <v>4468.0600000000004</v>
      </c>
      <c r="C3739" s="95">
        <v>-0.1039638161204226</v>
      </c>
      <c r="D3739" s="95">
        <v>1.3666619780299705</v>
      </c>
      <c r="E3739" s="95">
        <v>10.594723306510101</v>
      </c>
      <c r="F3739" s="95">
        <v>11.361846368575868</v>
      </c>
    </row>
    <row r="3740" spans="1:6">
      <c r="A3740" s="96">
        <v>44790</v>
      </c>
      <c r="B3740" s="95">
        <v>4474.57</v>
      </c>
      <c r="C3740" s="95">
        <v>0.14570081869982321</v>
      </c>
      <c r="D3740" s="95">
        <v>1.5143540344206396</v>
      </c>
      <c r="E3740" s="95">
        <v>10.755860723806499</v>
      </c>
      <c r="F3740" s="95">
        <v>11.924689332239403</v>
      </c>
    </row>
    <row r="3741" spans="1:6">
      <c r="A3741" s="96">
        <v>44791</v>
      </c>
      <c r="B3741" s="95">
        <v>4481.68</v>
      </c>
      <c r="C3741" s="95">
        <v>0.15889794997061557</v>
      </c>
      <c r="D3741" s="95">
        <v>1.6756582619072535</v>
      </c>
      <c r="E3741" s="95">
        <v>10.931849515968949</v>
      </c>
      <c r="F3741" s="95">
        <v>12.246007117936863</v>
      </c>
    </row>
    <row r="3742" spans="1:6">
      <c r="A3742" s="96">
        <v>44792</v>
      </c>
      <c r="B3742" s="95">
        <v>4473.97</v>
      </c>
      <c r="C3742" s="95">
        <v>-0.17203370164760035</v>
      </c>
      <c r="D3742" s="95">
        <v>1.5007418633247394</v>
      </c>
      <c r="E3742" s="95">
        <v>10.741009348940489</v>
      </c>
      <c r="F3742" s="95">
        <v>11.869666214084074</v>
      </c>
    </row>
    <row r="3743" spans="1:6">
      <c r="A3743" s="96">
        <v>44795</v>
      </c>
      <c r="B3743" s="95">
        <v>4482.05</v>
      </c>
      <c r="C3743" s="95">
        <v>0.18060022753840776</v>
      </c>
      <c r="D3743" s="95">
        <v>1.684052434083072</v>
      </c>
      <c r="E3743" s="95">
        <v>10.941007863802987</v>
      </c>
      <c r="F3743" s="95">
        <v>11.722228038426842</v>
      </c>
    </row>
    <row r="3744" spans="1:6">
      <c r="A3744" s="96">
        <v>44796</v>
      </c>
      <c r="B3744" s="95">
        <v>4493.21</v>
      </c>
      <c r="C3744" s="95">
        <v>0.24899320623374965</v>
      </c>
      <c r="D3744" s="95">
        <v>1.9372388164671017</v>
      </c>
      <c r="E3744" s="95">
        <v>11.217243436311119</v>
      </c>
      <c r="F3744" s="95">
        <v>12.031406223897756</v>
      </c>
    </row>
    <row r="3745" spans="1:6">
      <c r="A3745" s="96">
        <v>44797</v>
      </c>
      <c r="B3745" s="95">
        <v>4504.37</v>
      </c>
      <c r="C3745" s="95">
        <v>0.24837476993062602</v>
      </c>
      <c r="D3745" s="95">
        <v>2.1904251988511314</v>
      </c>
      <c r="E3745" s="95">
        <v>11.493479008819229</v>
      </c>
      <c r="F3745" s="95">
        <v>11.825076649991928</v>
      </c>
    </row>
    <row r="3746" spans="1:6">
      <c r="A3746" s="96">
        <v>44798</v>
      </c>
      <c r="B3746" s="95">
        <v>4502.13</v>
      </c>
      <c r="C3746" s="95">
        <v>-4.9729484922411693E-2</v>
      </c>
      <c r="D3746" s="95">
        <v>2.1396064267597215</v>
      </c>
      <c r="E3746" s="95">
        <v>11.438033875986076</v>
      </c>
      <c r="F3746" s="95">
        <v>11.463692406724268</v>
      </c>
    </row>
    <row r="3747" spans="1:6">
      <c r="A3747" s="96">
        <v>44799</v>
      </c>
      <c r="B3747" s="95">
        <v>4506.75</v>
      </c>
      <c r="C3747" s="95">
        <v>0.10261809410212486</v>
      </c>
      <c r="D3747" s="95">
        <v>2.2444201441982781</v>
      </c>
      <c r="E3747" s="95">
        <v>11.552389462454471</v>
      </c>
      <c r="F3747" s="95">
        <v>11.957539728872346</v>
      </c>
    </row>
    <row r="3748" spans="1:6">
      <c r="A3748" s="96">
        <v>44802</v>
      </c>
      <c r="B3748" s="95">
        <v>4517.7299999999996</v>
      </c>
      <c r="C3748" s="95">
        <v>0.24363454817772912</v>
      </c>
      <c r="D3748" s="95">
        <v>2.4935228752535288</v>
      </c>
      <c r="E3748" s="95">
        <v>11.82416962250279</v>
      </c>
      <c r="F3748" s="95">
        <v>11.82472320613066</v>
      </c>
    </row>
    <row r="3749" spans="1:6">
      <c r="A3749" s="96">
        <v>44803</v>
      </c>
      <c r="B3749" s="95">
        <v>4513.24</v>
      </c>
      <c r="C3749" s="95">
        <v>-9.9386196164885643E-2</v>
      </c>
      <c r="D3749" s="95">
        <v>2.3916584615524261</v>
      </c>
      <c r="E3749" s="95">
        <v>11.713031833922006</v>
      </c>
      <c r="F3749" s="95">
        <v>11.826795377509946</v>
      </c>
    </row>
    <row r="3750" spans="1:6">
      <c r="A3750" s="96">
        <v>44804</v>
      </c>
      <c r="B3750" s="95">
        <v>4515.16</v>
      </c>
      <c r="C3750" s="95">
        <v>4.254150011964164E-2</v>
      </c>
      <c r="D3750" s="95">
        <v>2.4352174090593648</v>
      </c>
      <c r="E3750" s="95">
        <v>11.760556233493302</v>
      </c>
      <c r="F3750" s="95">
        <v>11.953147470419623</v>
      </c>
    </row>
    <row r="3751" spans="1:6">
      <c r="A3751" s="96">
        <v>44805</v>
      </c>
      <c r="B3751" s="95">
        <v>4528.5200000000004</v>
      </c>
      <c r="C3751" s="95">
        <v>0.29589206141089619</v>
      </c>
      <c r="D3751" s="95">
        <v>0.29589206141089619</v>
      </c>
      <c r="E3751" s="95">
        <v>12.091246847176883</v>
      </c>
      <c r="F3751" s="95">
        <v>12.157041454703975</v>
      </c>
    </row>
    <row r="3752" spans="1:6">
      <c r="A3752" s="96">
        <v>44806</v>
      </c>
      <c r="B3752" s="95">
        <v>4531.67</v>
      </c>
      <c r="C3752" s="95">
        <v>6.9559149567610667E-2</v>
      </c>
      <c r="D3752" s="95">
        <v>0.36565703098008218</v>
      </c>
      <c r="E3752" s="95">
        <v>12.169216565223518</v>
      </c>
      <c r="F3752" s="95">
        <v>12.426348184847136</v>
      </c>
    </row>
    <row r="3753" spans="1:6">
      <c r="A3753" s="96">
        <v>44809</v>
      </c>
      <c r="B3753" s="95">
        <v>4542.1499999999996</v>
      </c>
      <c r="C3753" s="95">
        <v>0.2312613230883942</v>
      </c>
      <c r="D3753" s="95">
        <v>0.59776397735626929</v>
      </c>
      <c r="E3753" s="95">
        <v>12.428620579550142</v>
      </c>
      <c r="F3753" s="95">
        <v>12.579654539100416</v>
      </c>
    </row>
    <row r="3754" spans="1:6">
      <c r="A3754" s="96">
        <v>44810</v>
      </c>
      <c r="B3754" s="95">
        <v>4525.1099999999997</v>
      </c>
      <c r="C3754" s="95">
        <v>-0.37515273603909716</v>
      </c>
      <c r="D3754" s="95">
        <v>0.22036871340107567</v>
      </c>
      <c r="E3754" s="95">
        <v>12.00684153335494</v>
      </c>
      <c r="F3754" s="95">
        <v>12.055657496898409</v>
      </c>
    </row>
    <row r="3755" spans="1:6">
      <c r="A3755" s="96">
        <v>44812</v>
      </c>
      <c r="B3755" s="95">
        <v>4521.96</v>
      </c>
      <c r="C3755" s="95">
        <v>-6.9611567453597978E-2</v>
      </c>
      <c r="D3755" s="95">
        <v>0.15060374383188968</v>
      </c>
      <c r="E3755" s="95">
        <v>11.928871815308305</v>
      </c>
      <c r="F3755" s="95">
        <v>12.462228323720993</v>
      </c>
    </row>
    <row r="3756" spans="1:6">
      <c r="A3756" s="96">
        <v>44813</v>
      </c>
      <c r="B3756" s="95">
        <v>4536.3900000000003</v>
      </c>
      <c r="C3756" s="95">
        <v>0.31910941273254334</v>
      </c>
      <c r="D3756" s="95">
        <v>0.47019374728691776</v>
      </c>
      <c r="E3756" s="95">
        <v>12.286047380836273</v>
      </c>
      <c r="F3756" s="95">
        <v>12.645170902499281</v>
      </c>
    </row>
    <row r="3757" spans="1:6">
      <c r="A3757" s="96">
        <v>44816</v>
      </c>
      <c r="B3757" s="95">
        <v>4540.42</v>
      </c>
      <c r="C3757" s="95">
        <v>8.8837159062604698E-2</v>
      </c>
      <c r="D3757" s="95">
        <v>0.55944861311669758</v>
      </c>
      <c r="E3757" s="95">
        <v>12.385799115353091</v>
      </c>
      <c r="F3757" s="95">
        <v>12.811071357582993</v>
      </c>
    </row>
    <row r="3758" spans="1:6">
      <c r="A3758" s="96">
        <v>44817</v>
      </c>
      <c r="B3758" s="95">
        <v>4541.6899999999996</v>
      </c>
      <c r="C3758" s="95">
        <v>2.7970980658165168E-2</v>
      </c>
      <c r="D3758" s="95">
        <v>0.58757607703823211</v>
      </c>
      <c r="E3758" s="95">
        <v>12.417234525486176</v>
      </c>
      <c r="F3758" s="95">
        <v>12.546494886491754</v>
      </c>
    </row>
    <row r="3759" spans="1:6">
      <c r="A3759" s="96">
        <v>44818</v>
      </c>
      <c r="B3759" s="95">
        <v>4551.3999999999996</v>
      </c>
      <c r="C3759" s="95">
        <v>0.21379706673065879</v>
      </c>
      <c r="D3759" s="95">
        <v>0.80262936418642461</v>
      </c>
      <c r="E3759" s="95">
        <v>12.65757927540141</v>
      </c>
      <c r="F3759" s="95">
        <v>12.810878067883813</v>
      </c>
    </row>
    <row r="3760" spans="1:6">
      <c r="A3760" s="96">
        <v>44819</v>
      </c>
      <c r="B3760" s="95">
        <v>4550.25</v>
      </c>
      <c r="C3760" s="95">
        <v>-2.5266950828306545E-2</v>
      </c>
      <c r="D3760" s="95">
        <v>0.77715961339133166</v>
      </c>
      <c r="E3760" s="95">
        <v>12.629114140241526</v>
      </c>
      <c r="F3760" s="95">
        <v>12.569486191822698</v>
      </c>
    </row>
    <row r="3761" spans="1:6">
      <c r="A3761" s="96">
        <v>44820</v>
      </c>
      <c r="B3761" s="95">
        <v>4544.6499999999996</v>
      </c>
      <c r="C3761" s="95">
        <v>-0.12307016098017654</v>
      </c>
      <c r="D3761" s="95">
        <v>0.65313300082388004</v>
      </c>
      <c r="E3761" s="95">
        <v>12.490501308158585</v>
      </c>
      <c r="F3761" s="95">
        <v>12.449863787860416</v>
      </c>
    </row>
    <row r="3762" spans="1:6">
      <c r="A3762" s="96">
        <v>44823</v>
      </c>
      <c r="B3762" s="95">
        <v>4553.97</v>
      </c>
      <c r="C3762" s="95">
        <v>0.2050762985048582</v>
      </c>
      <c r="D3762" s="95">
        <v>0.85954872031113183</v>
      </c>
      <c r="E3762" s="95">
        <v>12.721192664410918</v>
      </c>
      <c r="F3762" s="95">
        <v>12.900602685931473</v>
      </c>
    </row>
    <row r="3763" spans="1:6">
      <c r="A3763" s="96">
        <v>44824</v>
      </c>
      <c r="B3763" s="95">
        <v>4564.09</v>
      </c>
      <c r="C3763" s="95">
        <v>0.22222368614637222</v>
      </c>
      <c r="D3763" s="95">
        <v>1.0836825273080164</v>
      </c>
      <c r="E3763" s="95">
        <v>12.971685853817917</v>
      </c>
      <c r="F3763" s="95">
        <v>13.895813837419691</v>
      </c>
    </row>
    <row r="3764" spans="1:6">
      <c r="A3764" s="96">
        <v>44825</v>
      </c>
      <c r="B3764" s="95">
        <v>4574.43</v>
      </c>
      <c r="C3764" s="95">
        <v>0.22655118544989694</v>
      </c>
      <c r="D3764" s="95">
        <v>1.3126888083700328</v>
      </c>
      <c r="E3764" s="95">
        <v>13.227624547342476</v>
      </c>
      <c r="F3764" s="95">
        <v>13.847298682939947</v>
      </c>
    </row>
    <row r="3765" spans="1:6">
      <c r="A3765" s="96">
        <v>44826</v>
      </c>
      <c r="B3765" s="95">
        <v>4597.6099999999997</v>
      </c>
      <c r="C3765" s="95">
        <v>0.50672980021553293</v>
      </c>
      <c r="D3765" s="95">
        <v>1.8260703939616763</v>
      </c>
      <c r="E3765" s="95">
        <v>13.801382663000016</v>
      </c>
      <c r="F3765" s="95">
        <v>14.143811554875851</v>
      </c>
    </row>
    <row r="3766" spans="1:6">
      <c r="A3766" s="96">
        <v>44827</v>
      </c>
      <c r="B3766" s="95">
        <v>4598.7700000000004</v>
      </c>
      <c r="C3766" s="95">
        <v>2.5230500194672878E-2</v>
      </c>
      <c r="D3766" s="95">
        <v>1.851761620850656</v>
      </c>
      <c r="E3766" s="95">
        <v>13.830095321074353</v>
      </c>
      <c r="F3766" s="95">
        <v>13.558568680565685</v>
      </c>
    </row>
    <row r="3767" spans="1:6">
      <c r="A3767" s="96">
        <v>44830</v>
      </c>
      <c r="B3767" s="95">
        <v>4584.4399999999996</v>
      </c>
      <c r="C3767" s="95">
        <v>-0.31160505961378426</v>
      </c>
      <c r="D3767" s="95">
        <v>1.5343863783343181</v>
      </c>
      <c r="E3767" s="95">
        <v>13.475394984690702</v>
      </c>
      <c r="F3767" s="95">
        <v>13.059540456091279</v>
      </c>
    </row>
    <row r="3768" spans="1:6">
      <c r="A3768" s="96">
        <v>44831</v>
      </c>
      <c r="B3768" s="95">
        <v>4581.13</v>
      </c>
      <c r="C3768" s="95">
        <v>-7.2200748619233313E-2</v>
      </c>
      <c r="D3768" s="95">
        <v>1.46107779126321</v>
      </c>
      <c r="E3768" s="95">
        <v>13.393464900013118</v>
      </c>
      <c r="F3768" s="95">
        <v>12.915533887255283</v>
      </c>
    </row>
    <row r="3769" spans="1:6">
      <c r="A3769" s="96">
        <v>44832</v>
      </c>
      <c r="B3769" s="95">
        <v>4575.78</v>
      </c>
      <c r="C3769" s="95">
        <v>-0.11678341369925072</v>
      </c>
      <c r="D3769" s="95">
        <v>1.3425880810425284</v>
      </c>
      <c r="E3769" s="95">
        <v>13.261040140791014</v>
      </c>
      <c r="F3769" s="95">
        <v>13.375537357995015</v>
      </c>
    </row>
    <row r="3770" spans="1:6">
      <c r="A3770" s="96">
        <v>44833</v>
      </c>
      <c r="B3770" s="95">
        <v>4571.03</v>
      </c>
      <c r="C3770" s="95">
        <v>-0.10380743829467853</v>
      </c>
      <c r="D3770" s="95">
        <v>1.2373869364540768</v>
      </c>
      <c r="E3770" s="95">
        <v>13.143466756434963</v>
      </c>
      <c r="F3770" s="95">
        <v>13.19081602836809</v>
      </c>
    </row>
    <row r="3771" spans="1:6">
      <c r="A3771" s="96">
        <v>44834</v>
      </c>
      <c r="B3771" s="95">
        <v>4582.6099999999997</v>
      </c>
      <c r="C3771" s="95">
        <v>0.25333458760936622</v>
      </c>
      <c r="D3771" s="95">
        <v>1.493856253156034</v>
      </c>
      <c r="E3771" s="95">
        <v>13.430098291349314</v>
      </c>
      <c r="F3771" s="95">
        <v>13.450597875869574</v>
      </c>
    </row>
    <row r="3772" spans="1:6">
      <c r="A3772" s="96">
        <v>44837</v>
      </c>
      <c r="B3772" s="95">
        <v>4608.62</v>
      </c>
      <c r="C3772" s="95">
        <v>0.56758048361087443</v>
      </c>
      <c r="D3772" s="95">
        <v>0.56758048361087443</v>
      </c>
      <c r="E3772" s="95">
        <v>14.07390539179163</v>
      </c>
      <c r="F3772" s="95">
        <v>13.791681584177962</v>
      </c>
    </row>
    <row r="3773" spans="1:6">
      <c r="A3773" s="96">
        <v>44838</v>
      </c>
      <c r="B3773" s="95">
        <v>4600.24</v>
      </c>
      <c r="C3773" s="95">
        <v>-0.18183317348794414</v>
      </c>
      <c r="D3773" s="95">
        <v>0.3847152605174875</v>
      </c>
      <c r="E3773" s="95">
        <v>13.866481189496117</v>
      </c>
      <c r="F3773" s="95">
        <v>14.06072176834483</v>
      </c>
    </row>
    <row r="3774" spans="1:6">
      <c r="A3774" s="96">
        <v>44839</v>
      </c>
      <c r="B3774" s="104">
        <v>4608.29</v>
      </c>
      <c r="C3774" s="95">
        <v>0.17499087004155811</v>
      </c>
      <c r="D3774" s="95">
        <v>0.56037934714061599</v>
      </c>
      <c r="E3774" s="95">
        <v>14.065737135615318</v>
      </c>
      <c r="F3774" s="95">
        <v>14.096520374157585</v>
      </c>
    </row>
    <row r="3775" spans="1:6">
      <c r="A3775" s="96">
        <v>44840</v>
      </c>
      <c r="B3775" s="95">
        <v>4622.42</v>
      </c>
      <c r="C3775" s="95">
        <v>0.30662132808483289</v>
      </c>
      <c r="D3775" s="95">
        <v>0.86871891782194233</v>
      </c>
      <c r="E3775" s="95">
        <v>14.415487013710294</v>
      </c>
      <c r="F3775" s="95">
        <v>14.535975697386871</v>
      </c>
    </row>
    <row r="3776" spans="1:6">
      <c r="A3776" s="96">
        <v>44841</v>
      </c>
      <c r="B3776" s="95">
        <v>4630.29</v>
      </c>
      <c r="C3776" s="95">
        <v>0.17025713803591191</v>
      </c>
      <c r="D3776" s="95">
        <v>1.0404551118249339</v>
      </c>
      <c r="E3776" s="95">
        <v>14.610287547369683</v>
      </c>
      <c r="F3776" s="95">
        <v>14.396786219880076</v>
      </c>
    </row>
    <row r="3777" spans="1:6">
      <c r="A3777" s="96">
        <v>44844</v>
      </c>
      <c r="B3777" s="95">
        <v>4635.62</v>
      </c>
      <c r="C3777" s="95">
        <v>0.11511158048416181</v>
      </c>
      <c r="D3777" s="95">
        <v>1.1567643766325242</v>
      </c>
      <c r="E3777" s="95">
        <v>14.742217260762903</v>
      </c>
      <c r="F3777" s="95">
        <v>14.154214398991339</v>
      </c>
    </row>
    <row r="3778" spans="1:6">
      <c r="A3778" s="96">
        <v>44845</v>
      </c>
      <c r="B3778" s="95">
        <v>4624.1499999999996</v>
      </c>
      <c r="C3778" s="95">
        <v>-0.24743184298972043</v>
      </c>
      <c r="D3778" s="95">
        <v>0.90647033022666079</v>
      </c>
      <c r="E3778" s="95">
        <v>14.458308477907323</v>
      </c>
      <c r="F3778" s="95">
        <v>13.921415496653156</v>
      </c>
    </row>
    <row r="3779" spans="1:6">
      <c r="A3779" s="96">
        <v>44847</v>
      </c>
      <c r="B3779" s="95">
        <v>4617.21</v>
      </c>
      <c r="C3779" s="95">
        <v>-0.15008163662509899</v>
      </c>
      <c r="D3779" s="95">
        <v>0.75502824809443592</v>
      </c>
      <c r="E3779" s="95">
        <v>14.286527575290275</v>
      </c>
      <c r="F3779" s="95">
        <v>13.821945904371248</v>
      </c>
    </row>
    <row r="3780" spans="1:6">
      <c r="A3780" s="96">
        <v>44848</v>
      </c>
      <c r="B3780" s="95">
        <v>4617.47</v>
      </c>
      <c r="C3780" s="95">
        <v>5.6311062308189719E-3</v>
      </c>
      <c r="D3780" s="95">
        <v>0.76070187076797691</v>
      </c>
      <c r="E3780" s="95">
        <v>14.292963171065566</v>
      </c>
      <c r="F3780" s="95">
        <v>13.699702790616364</v>
      </c>
    </row>
    <row r="3781" spans="1:6">
      <c r="A3781" s="96">
        <v>44851</v>
      </c>
      <c r="B3781" s="95">
        <v>4616.7299999999996</v>
      </c>
      <c r="C3781" s="95">
        <v>-1.6026092210685849E-2</v>
      </c>
      <c r="D3781" s="95">
        <v>0.74455386777403376</v>
      </c>
      <c r="E3781" s="95">
        <v>14.274646475397446</v>
      </c>
      <c r="F3781" s="95">
        <v>13.300382598281612</v>
      </c>
    </row>
    <row r="3782" spans="1:6">
      <c r="A3782" s="96">
        <v>44852</v>
      </c>
      <c r="B3782" s="95">
        <v>4624.7299999999996</v>
      </c>
      <c r="C3782" s="95">
        <v>0.17328282139090767</v>
      </c>
      <c r="D3782" s="95">
        <v>0.91912687311379582</v>
      </c>
      <c r="E3782" s="95">
        <v>14.47266480694449</v>
      </c>
      <c r="F3782" s="95">
        <v>13.405426613209737</v>
      </c>
    </row>
    <row r="3783" spans="1:6">
      <c r="A3783" s="96">
        <v>44853</v>
      </c>
      <c r="B3783" s="95">
        <v>4634.3900000000003</v>
      </c>
      <c r="C3783" s="95">
        <v>0.20887705876886375</v>
      </c>
      <c r="D3783" s="95">
        <v>1.1299237770615589</v>
      </c>
      <c r="E3783" s="95">
        <v>14.711771942287566</v>
      </c>
      <c r="F3783" s="95">
        <v>14.10762738155622</v>
      </c>
    </row>
    <row r="3784" spans="1:6">
      <c r="A3784" s="96">
        <v>44854</v>
      </c>
      <c r="B3784" s="95">
        <v>4640.08</v>
      </c>
      <c r="C3784" s="95">
        <v>0.12277775500117993</v>
      </c>
      <c r="D3784" s="95">
        <v>1.2540888271094452</v>
      </c>
      <c r="E3784" s="95">
        <v>14.852612480600392</v>
      </c>
      <c r="F3784" s="95">
        <v>14.314433180177621</v>
      </c>
    </row>
    <row r="3785" spans="1:6">
      <c r="A3785" s="96">
        <v>44855</v>
      </c>
      <c r="B3785" s="95">
        <v>4648.7299999999996</v>
      </c>
      <c r="C3785" s="95">
        <v>0.18641919966895237</v>
      </c>
      <c r="D3785" s="95">
        <v>1.4428458891330376</v>
      </c>
      <c r="E3785" s="95">
        <v>15.066719801585627</v>
      </c>
      <c r="F3785" s="95">
        <v>14.815775304653634</v>
      </c>
    </row>
    <row r="3786" spans="1:6">
      <c r="A3786" s="96">
        <v>44858</v>
      </c>
      <c r="B3786" s="95">
        <v>4629.83</v>
      </c>
      <c r="C3786" s="95">
        <v>-0.40656265259543245</v>
      </c>
      <c r="D3786" s="95">
        <v>1.0304171640178827</v>
      </c>
      <c r="E3786" s="95">
        <v>14.598901493305739</v>
      </c>
      <c r="F3786" s="95">
        <v>14.794106854178857</v>
      </c>
    </row>
    <row r="3787" spans="1:6">
      <c r="A3787" s="96">
        <v>44859</v>
      </c>
      <c r="B3787" s="95">
        <v>4614.13</v>
      </c>
      <c r="C3787" s="95">
        <v>-0.3391053235215935</v>
      </c>
      <c r="D3787" s="95">
        <v>0.68781764103862386</v>
      </c>
      <c r="E3787" s="95">
        <v>14.210290517644664</v>
      </c>
      <c r="F3787" s="95">
        <v>14.124697630012918</v>
      </c>
    </row>
    <row r="3788" spans="1:6">
      <c r="A3788" s="96">
        <v>44860</v>
      </c>
      <c r="B3788" s="95">
        <v>4596.5</v>
      </c>
      <c r="C3788" s="95">
        <v>-0.38208719736981811</v>
      </c>
      <c r="D3788" s="95">
        <v>0.30310238052115857</v>
      </c>
      <c r="E3788" s="95">
        <v>13.77390761949786</v>
      </c>
      <c r="F3788" s="95">
        <v>14.117670425486484</v>
      </c>
    </row>
    <row r="3789" spans="1:6">
      <c r="A3789" s="96">
        <v>44861</v>
      </c>
      <c r="B3789" s="95">
        <v>4611.5</v>
      </c>
      <c r="C3789" s="95">
        <v>0.32633525508538597</v>
      </c>
      <c r="D3789" s="95">
        <v>0.63042676553317634</v>
      </c>
      <c r="E3789" s="95">
        <v>14.145191991148565</v>
      </c>
      <c r="F3789" s="95">
        <v>14.902290072531832</v>
      </c>
    </row>
    <row r="3790" spans="1:6">
      <c r="A3790" s="96">
        <v>44862</v>
      </c>
      <c r="B3790" s="95">
        <v>4616.6499999999996</v>
      </c>
      <c r="C3790" s="95">
        <v>0.11167732841808053</v>
      </c>
      <c r="D3790" s="95">
        <v>0.74280813772065191</v>
      </c>
      <c r="E3790" s="95">
        <v>14.27266629208197</v>
      </c>
      <c r="F3790" s="95">
        <v>15.05927858818017</v>
      </c>
    </row>
    <row r="3791" spans="1:6">
      <c r="A3791" s="96">
        <v>44865</v>
      </c>
      <c r="B3791" s="95">
        <v>4644.1899999999996</v>
      </c>
      <c r="C3791" s="95">
        <v>0.59653644959007934</v>
      </c>
      <c r="D3791" s="95">
        <v>1.3437757086027347</v>
      </c>
      <c r="E3791" s="95">
        <v>14.954344398432662</v>
      </c>
      <c r="F3791" s="95">
        <v>15.82156627046869</v>
      </c>
    </row>
    <row r="3792" spans="1:6">
      <c r="A3792" s="96">
        <v>44866</v>
      </c>
      <c r="B3792" s="95">
        <v>4648.04</v>
      </c>
      <c r="C3792" s="95">
        <v>8.2899278453307801E-2</v>
      </c>
      <c r="D3792" s="95">
        <v>8.2899278453307801E-2</v>
      </c>
      <c r="E3792" s="95">
        <v>15.049640720489688</v>
      </c>
      <c r="F3792" s="95">
        <v>15.524603446818874</v>
      </c>
    </row>
    <row r="3793" spans="1:6">
      <c r="A3793" s="96">
        <v>44868</v>
      </c>
      <c r="B3793" s="95">
        <v>4661.3599999999997</v>
      </c>
      <c r="C3793" s="95">
        <v>0.28657240471252621</v>
      </c>
      <c r="D3793" s="95">
        <v>0.36970924962156371</v>
      </c>
      <c r="E3793" s="95">
        <v>15.379341242515521</v>
      </c>
      <c r="F3793" s="95">
        <v>15.375628687972753</v>
      </c>
    </row>
    <row r="3794" spans="1:6">
      <c r="A3794" s="96">
        <v>44869</v>
      </c>
      <c r="B3794" s="95">
        <v>4661.97</v>
      </c>
      <c r="C3794" s="95">
        <v>1.3086309574905641E-2</v>
      </c>
      <c r="D3794" s="95">
        <v>0.38284394049341586</v>
      </c>
      <c r="E3794" s="95">
        <v>15.394440140295984</v>
      </c>
      <c r="F3794" s="95">
        <v>15.705180706744315</v>
      </c>
    </row>
    <row r="3795" spans="1:6">
      <c r="A3795" s="96">
        <v>44872</v>
      </c>
      <c r="B3795" s="95">
        <v>4640.01</v>
      </c>
      <c r="C3795" s="95">
        <v>-0.47104550222331065</v>
      </c>
      <c r="D3795" s="95">
        <v>-9.0004930892129131E-2</v>
      </c>
      <c r="E3795" s="95">
        <v>14.850879820199347</v>
      </c>
      <c r="F3795" s="95">
        <v>14.945908652881457</v>
      </c>
    </row>
    <row r="3796" spans="1:6">
      <c r="A3796" s="96">
        <v>44873</v>
      </c>
      <c r="B3796" s="95">
        <v>4631.2299999999996</v>
      </c>
      <c r="C3796" s="95">
        <v>-0.18922373012129068</v>
      </c>
      <c r="D3796" s="95">
        <v>-0.27905835032588922</v>
      </c>
      <c r="E3796" s="95">
        <v>14.633554701326457</v>
      </c>
      <c r="F3796" s="95">
        <v>14.749439413273201</v>
      </c>
    </row>
    <row r="3797" spans="1:6">
      <c r="A3797" s="96">
        <v>44874</v>
      </c>
      <c r="B3797" s="95">
        <v>4625.46</v>
      </c>
      <c r="C3797" s="95">
        <v>-0.12458893209794653</v>
      </c>
      <c r="D3797" s="95">
        <v>-0.40329960660523412</v>
      </c>
      <c r="E3797" s="95">
        <v>14.490733979698156</v>
      </c>
      <c r="F3797" s="95">
        <v>14.699974706521267</v>
      </c>
    </row>
    <row r="3798" spans="1:6">
      <c r="A3798" s="96">
        <v>44875</v>
      </c>
      <c r="B3798" s="95">
        <v>4588.1899999999996</v>
      </c>
      <c r="C3798" s="95">
        <v>-0.80575769761278559</v>
      </c>
      <c r="D3798" s="95">
        <v>-1.205807686593352</v>
      </c>
      <c r="E3798" s="95">
        <v>13.568216077603367</v>
      </c>
      <c r="F3798" s="95">
        <v>13.428116548249447</v>
      </c>
    </row>
    <row r="3799" spans="1:6">
      <c r="A3799" s="96">
        <v>44876</v>
      </c>
      <c r="B3799" s="95">
        <v>4585.93</v>
      </c>
      <c r="C3799" s="95">
        <v>-4.925689651037457E-2</v>
      </c>
      <c r="D3799" s="95">
        <v>-1.254470639659433</v>
      </c>
      <c r="E3799" s="95">
        <v>13.512275898941351</v>
      </c>
      <c r="F3799" s="95">
        <v>12.897492140629186</v>
      </c>
    </row>
    <row r="3800" spans="1:6">
      <c r="A3800" s="96">
        <v>44879</v>
      </c>
      <c r="B3800" s="95">
        <v>4590.28</v>
      </c>
      <c r="C3800" s="95">
        <v>9.4855351041100988E-2</v>
      </c>
      <c r="D3800" s="95">
        <v>-1.1608052211472764</v>
      </c>
      <c r="E3800" s="95">
        <v>13.619948366720047</v>
      </c>
      <c r="F3800" s="95">
        <v>13.088380939241496</v>
      </c>
    </row>
    <row r="3801" spans="1:6">
      <c r="A3801" s="96">
        <v>44881</v>
      </c>
      <c r="B3801" s="95">
        <v>4574.7700000000004</v>
      </c>
      <c r="C3801" s="95">
        <v>-0.33788788483489762</v>
      </c>
      <c r="D3801" s="95">
        <v>-1.4947708857733888</v>
      </c>
      <c r="E3801" s="95">
        <v>13.236040326433219</v>
      </c>
      <c r="F3801" s="95">
        <v>12.910168349503559</v>
      </c>
    </row>
    <row r="3802" spans="1:6">
      <c r="A3802" s="96">
        <v>44882</v>
      </c>
      <c r="B3802" s="95">
        <v>4569.1499999999996</v>
      </c>
      <c r="C3802" s="95">
        <v>-0.12284770600491379</v>
      </c>
      <c r="D3802" s="95">
        <v>-1.6157823000350957</v>
      </c>
      <c r="E3802" s="95">
        <v>13.096932448521414</v>
      </c>
      <c r="F3802" s="95">
        <v>13.16864273914109</v>
      </c>
    </row>
    <row r="3803" spans="1:6">
      <c r="A3803" s="96">
        <v>44883</v>
      </c>
      <c r="B3803" s="95">
        <v>4563.1899999999996</v>
      </c>
      <c r="C3803" s="95">
        <v>-0.13044001619557655</v>
      </c>
      <c r="D3803" s="95">
        <v>-1.7441146895368242</v>
      </c>
      <c r="E3803" s="95">
        <v>12.949408791518868</v>
      </c>
      <c r="F3803" s="95">
        <v>13.012348369648663</v>
      </c>
    </row>
    <row r="3804" spans="1:6">
      <c r="A3804" s="96">
        <v>44886</v>
      </c>
      <c r="B3804" s="95">
        <v>4568.34</v>
      </c>
      <c r="C3804" s="95">
        <v>0.1128596442401264</v>
      </c>
      <c r="D3804" s="95">
        <v>-1.6332234469304541</v>
      </c>
      <c r="E3804" s="95">
        <v>13.076883092452274</v>
      </c>
      <c r="F3804" s="95">
        <v>13.126445548330224</v>
      </c>
    </row>
    <row r="3805" spans="1:6">
      <c r="A3805" s="96">
        <v>44887</v>
      </c>
      <c r="B3805" s="95">
        <v>4562.92</v>
      </c>
      <c r="C3805" s="95">
        <v>-0.11864265794577777</v>
      </c>
      <c r="D3805" s="95">
        <v>-1.7499284051685993</v>
      </c>
      <c r="E3805" s="95">
        <v>12.942725672829148</v>
      </c>
      <c r="F3805" s="95">
        <v>13.109869461535029</v>
      </c>
    </row>
    <row r="3806" spans="1:6">
      <c r="A3806" s="96">
        <v>44888</v>
      </c>
      <c r="B3806" s="95">
        <v>4553.13</v>
      </c>
      <c r="C3806" s="95">
        <v>-0.21455559159485604</v>
      </c>
      <c r="D3806" s="95">
        <v>-1.9607294275212572</v>
      </c>
      <c r="E3806" s="95">
        <v>12.700400739598461</v>
      </c>
      <c r="F3806" s="95">
        <v>12.545234328653354</v>
      </c>
    </row>
    <row r="3807" spans="1:6">
      <c r="A3807" s="96">
        <v>44889</v>
      </c>
      <c r="B3807" s="95">
        <v>4565.1899999999996</v>
      </c>
      <c r="C3807" s="95">
        <v>0.2648727358981473</v>
      </c>
      <c r="D3807" s="95">
        <v>-1.7010501293013403</v>
      </c>
      <c r="E3807" s="95">
        <v>12.998913374405618</v>
      </c>
      <c r="F3807" s="95">
        <v>12.762504631344939</v>
      </c>
    </row>
    <row r="3808" spans="1:6">
      <c r="A3808" s="96">
        <v>44890</v>
      </c>
      <c r="B3808" s="95">
        <v>4557.8100000000004</v>
      </c>
      <c r="C3808" s="95">
        <v>-0.161658112805807</v>
      </c>
      <c r="D3808" s="95">
        <v>-1.8599583565702349</v>
      </c>
      <c r="E3808" s="95">
        <v>12.81624146355349</v>
      </c>
      <c r="F3808" s="95">
        <v>12.290094014230245</v>
      </c>
    </row>
    <row r="3809" spans="1:6">
      <c r="A3809" s="96">
        <v>44893</v>
      </c>
      <c r="B3809" s="95">
        <v>4557.34</v>
      </c>
      <c r="C3809" s="95">
        <v>-1.0311970003140658E-2</v>
      </c>
      <c r="D3809" s="95">
        <v>-1.8700785282255827</v>
      </c>
      <c r="E3809" s="95">
        <v>12.804607886575091</v>
      </c>
      <c r="F3809" s="95">
        <v>13.679426481813151</v>
      </c>
    </row>
    <row r="3810" spans="1:6">
      <c r="A3810" s="96">
        <v>44894</v>
      </c>
      <c r="B3810" s="95">
        <v>4564.96</v>
      </c>
      <c r="C3810" s="95">
        <v>0.16720279812345584</v>
      </c>
      <c r="D3810" s="95">
        <v>-1.706002553728414</v>
      </c>
      <c r="E3810" s="95">
        <v>12.993220347373647</v>
      </c>
      <c r="F3810" s="95">
        <v>13.59549695043809</v>
      </c>
    </row>
    <row r="3811" spans="1:6">
      <c r="A3811" s="96">
        <v>44895</v>
      </c>
      <c r="B3811" s="95">
        <v>4573.72</v>
      </c>
      <c r="C3811" s="95">
        <v>0.19189653359503733</v>
      </c>
      <c r="D3811" s="95">
        <v>-1.5173797798970212</v>
      </c>
      <c r="E3811" s="95">
        <v>13.210050420417673</v>
      </c>
      <c r="F3811" s="95">
        <v>14.627562924961213</v>
      </c>
    </row>
    <row r="3812" spans="1:6">
      <c r="A3812" s="96">
        <v>44896</v>
      </c>
      <c r="B3812" s="95">
        <v>4569.74</v>
      </c>
      <c r="C3812" s="95">
        <v>-8.7018881785516644E-2</v>
      </c>
      <c r="D3812" s="95">
        <v>-8.7018881785516644E-2</v>
      </c>
      <c r="E3812" s="95">
        <v>13.111536300473015</v>
      </c>
      <c r="F3812" s="95">
        <v>14.831725513945182</v>
      </c>
    </row>
    <row r="3813" spans="1:6">
      <c r="A3813" s="96">
        <v>44897</v>
      </c>
      <c r="B3813" s="95">
        <v>4576.29</v>
      </c>
      <c r="C3813" s="95">
        <v>0.14333419406793446</v>
      </c>
      <c r="D3813" s="95">
        <v>5.6190584469528737E-2</v>
      </c>
      <c r="E3813" s="95">
        <v>13.273663809427161</v>
      </c>
      <c r="F3813" s="95">
        <v>14.367221472484637</v>
      </c>
    </row>
    <row r="3814" spans="1:6">
      <c r="A3814" s="96">
        <v>44900</v>
      </c>
      <c r="B3814" s="95">
        <v>4561.6000000000004</v>
      </c>
      <c r="C3814" s="95">
        <v>-0.3210023840272247</v>
      </c>
      <c r="D3814" s="95">
        <v>-0.26499217267345054</v>
      </c>
      <c r="E3814" s="95">
        <v>12.910052648123905</v>
      </c>
      <c r="F3814" s="95">
        <v>13.970762761622325</v>
      </c>
    </row>
    <row r="3815" spans="1:6">
      <c r="A3815" s="96">
        <v>44901</v>
      </c>
      <c r="B3815" s="95">
        <v>4556.04</v>
      </c>
      <c r="C3815" s="95">
        <v>-0.12188705717293136</v>
      </c>
      <c r="D3815" s="95">
        <v>-0.38655623868536493</v>
      </c>
      <c r="E3815" s="95">
        <v>12.77242990769869</v>
      </c>
      <c r="F3815" s="95">
        <v>13.348708418232169</v>
      </c>
    </row>
    <row r="3816" spans="1:6">
      <c r="A3816" s="96">
        <v>44902</v>
      </c>
      <c r="B3816" s="95">
        <v>4557.96</v>
      </c>
      <c r="C3816" s="95">
        <v>4.2141860036348788E-2</v>
      </c>
      <c r="D3816" s="95">
        <v>-0.34457728063808091</v>
      </c>
      <c r="E3816" s="95">
        <v>12.819954307269988</v>
      </c>
      <c r="F3816" s="95">
        <v>13.054456612057086</v>
      </c>
    </row>
    <row r="3817" spans="1:6">
      <c r="A3817" s="96">
        <v>44903</v>
      </c>
      <c r="B3817" s="95">
        <v>4551.93</v>
      </c>
      <c r="C3817" s="95">
        <v>-0.13229602717004241</v>
      </c>
      <c r="D3817" s="95">
        <v>-0.47641744575531719</v>
      </c>
      <c r="E3817" s="95">
        <v>12.670697989866419</v>
      </c>
      <c r="F3817" s="95">
        <v>12.644488823228105</v>
      </c>
    </row>
    <row r="3818" spans="1:6">
      <c r="A3818" s="96">
        <v>44904</v>
      </c>
      <c r="B3818" s="95">
        <v>4550.1499999999996</v>
      </c>
      <c r="C3818" s="95">
        <v>-3.9104292025593512E-2</v>
      </c>
      <c r="D3818" s="95">
        <v>-0.51533543811166371</v>
      </c>
      <c r="E3818" s="95">
        <v>12.626638911097189</v>
      </c>
      <c r="F3818" s="95">
        <v>12.982924001003138</v>
      </c>
    </row>
    <row r="3819" spans="1:6">
      <c r="A3819" s="96">
        <v>44907</v>
      </c>
      <c r="B3819" s="95">
        <v>4544.3999999999996</v>
      </c>
      <c r="C3819" s="95">
        <v>-0.1263694603474641</v>
      </c>
      <c r="D3819" s="95">
        <v>-0.64105367184700279</v>
      </c>
      <c r="E3819" s="95">
        <v>12.484313235297751</v>
      </c>
      <c r="F3819" s="95">
        <v>12.549781062392263</v>
      </c>
    </row>
    <row r="3820" spans="1:6">
      <c r="A3820" s="96">
        <v>44908</v>
      </c>
      <c r="B3820" s="95">
        <v>4542.6400000000003</v>
      </c>
      <c r="C3820" s="95">
        <v>-3.8728985124536486E-2</v>
      </c>
      <c r="D3820" s="95">
        <v>-0.67953438339032335</v>
      </c>
      <c r="E3820" s="95">
        <v>12.440749202357404</v>
      </c>
      <c r="F3820" s="95">
        <v>12.770124843914088</v>
      </c>
    </row>
    <row r="3821" spans="1:6">
      <c r="A3821" s="96">
        <v>44909</v>
      </c>
      <c r="B3821" s="95">
        <v>4549.95</v>
      </c>
      <c r="C3821" s="95">
        <v>0.16091964144195892</v>
      </c>
      <c r="D3821" s="95">
        <v>-0.51970824624157919</v>
      </c>
      <c r="E3821" s="95">
        <v>12.62168845280851</v>
      </c>
      <c r="F3821" s="95">
        <v>13.207054245435579</v>
      </c>
    </row>
    <row r="3822" spans="1:6">
      <c r="A3822" s="96">
        <v>44910</v>
      </c>
      <c r="B3822" s="95">
        <v>4549.3100000000004</v>
      </c>
      <c r="C3822" s="95">
        <v>-1.4066088638320373E-2</v>
      </c>
      <c r="D3822" s="95">
        <v>-0.53370123225733312</v>
      </c>
      <c r="E3822" s="95">
        <v>12.605846986284753</v>
      </c>
      <c r="F3822" s="95">
        <v>12.845502238648642</v>
      </c>
    </row>
    <row r="3823" spans="1:6">
      <c r="A3823" s="96">
        <v>44911</v>
      </c>
      <c r="B3823" s="95">
        <v>4546.49</v>
      </c>
      <c r="C3823" s="95">
        <v>-6.1987422268450221E-2</v>
      </c>
      <c r="D3823" s="95">
        <v>-0.59535782688928673</v>
      </c>
      <c r="E3823" s="95">
        <v>12.536045524414408</v>
      </c>
      <c r="F3823" s="95">
        <v>13.064421869365717</v>
      </c>
    </row>
    <row r="3824" spans="1:6">
      <c r="A3824" s="96">
        <v>44914</v>
      </c>
      <c r="B3824" s="95">
        <v>4552.08</v>
      </c>
      <c r="C3824" s="95">
        <v>0.12295199153633529</v>
      </c>
      <c r="D3824" s="95">
        <v>-0.47313783965787781</v>
      </c>
      <c r="E3824" s="95">
        <v>12.674410833582916</v>
      </c>
      <c r="F3824" s="95">
        <v>13.304874861544969</v>
      </c>
    </row>
    <row r="3825" spans="1:6">
      <c r="A3825" s="96">
        <v>44915</v>
      </c>
      <c r="B3825" s="95">
        <v>4563.09</v>
      </c>
      <c r="C3825" s="95">
        <v>0.24186745399905618</v>
      </c>
      <c r="D3825" s="95">
        <v>-0.23241475210551421</v>
      </c>
      <c r="E3825" s="95">
        <v>12.946933562374529</v>
      </c>
      <c r="F3825" s="95">
        <v>14.188012372000847</v>
      </c>
    </row>
    <row r="3826" spans="1:6">
      <c r="A3826" s="96">
        <v>44916</v>
      </c>
      <c r="B3826" s="95">
        <v>4567.47</v>
      </c>
      <c r="C3826" s="95">
        <v>9.5987587358559168E-2</v>
      </c>
      <c r="D3826" s="95">
        <v>-0.13665025406015552</v>
      </c>
      <c r="E3826" s="95">
        <v>13.055348598896543</v>
      </c>
      <c r="F3826" s="95">
        <v>13.751933235208424</v>
      </c>
    </row>
    <row r="3827" spans="1:6">
      <c r="A3827" s="96">
        <v>44917</v>
      </c>
      <c r="B3827" s="95">
        <v>4569.22</v>
      </c>
      <c r="C3827" s="95">
        <v>3.831442789989925E-2</v>
      </c>
      <c r="D3827" s="95">
        <v>-9.8388182923314638E-2</v>
      </c>
      <c r="E3827" s="95">
        <v>13.098665108922457</v>
      </c>
      <c r="F3827" s="95">
        <v>13.733767769267736</v>
      </c>
    </row>
    <row r="3828" spans="1:6">
      <c r="A3828" s="96">
        <v>44918</v>
      </c>
      <c r="B3828" s="95">
        <v>4581.53</v>
      </c>
      <c r="C3828" s="95">
        <v>0.26941140938714359</v>
      </c>
      <c r="D3828" s="95">
        <v>0.1707581574735606</v>
      </c>
      <c r="E3828" s="95">
        <v>13.403365816590451</v>
      </c>
      <c r="F3828" s="95">
        <v>13.919382952112635</v>
      </c>
    </row>
    <row r="3829" spans="1:6">
      <c r="A3829" s="96">
        <v>44921</v>
      </c>
      <c r="B3829" s="95">
        <v>4578.92</v>
      </c>
      <c r="C3829" s="95">
        <v>-5.6967868812374256E-2</v>
      </c>
      <c r="D3829" s="95">
        <v>0.11369301137804655</v>
      </c>
      <c r="E3829" s="95">
        <v>13.338762335923239</v>
      </c>
      <c r="F3829" s="95">
        <v>13.850239191621828</v>
      </c>
    </row>
    <row r="3830" spans="1:6">
      <c r="A3830" s="96">
        <v>44922</v>
      </c>
      <c r="B3830" s="95">
        <v>4577.84</v>
      </c>
      <c r="C3830" s="95">
        <v>-2.3586347872417424E-2</v>
      </c>
      <c r="D3830" s="95">
        <v>9.0079847476443042E-2</v>
      </c>
      <c r="E3830" s="95">
        <v>13.312029861164397</v>
      </c>
      <c r="F3830" s="95">
        <v>13.518553418570288</v>
      </c>
    </row>
    <row r="3831" spans="1:6">
      <c r="A3831" s="96">
        <v>44923</v>
      </c>
      <c r="B3831" s="95">
        <v>4586.62</v>
      </c>
      <c r="C3831" s="95">
        <v>0.19179350960276675</v>
      </c>
      <c r="D3831" s="95">
        <v>0.28204612438014198</v>
      </c>
      <c r="E3831" s="95">
        <v>13.529354980037267</v>
      </c>
      <c r="F3831" s="95">
        <v>13.734018389390879</v>
      </c>
    </row>
    <row r="3832" spans="1:6">
      <c r="A3832" s="96">
        <v>44924</v>
      </c>
      <c r="B3832" s="95">
        <v>4588.08</v>
      </c>
      <c r="C3832" s="95">
        <v>3.1831719218078369E-2</v>
      </c>
      <c r="D3832" s="95">
        <v>0.31396762372859488</v>
      </c>
      <c r="E3832" s="95">
        <v>13.565493325544598</v>
      </c>
      <c r="F3832" s="95">
        <v>13.834862931618396</v>
      </c>
    </row>
    <row r="3833" spans="1:6">
      <c r="A3833" s="96">
        <v>44925</v>
      </c>
      <c r="B3833" s="95">
        <v>4592.07</v>
      </c>
      <c r="C3833" s="95">
        <v>8.6964481874773902E-2</v>
      </c>
      <c r="D3833" s="95">
        <v>0.4012051459205912</v>
      </c>
      <c r="E3833" s="95">
        <v>13.664254968403689</v>
      </c>
      <c r="F3833" s="95">
        <v>13.664254968403689</v>
      </c>
    </row>
    <row r="3834" spans="1:6">
      <c r="A3834" s="96">
        <v>44928</v>
      </c>
      <c r="B3834" s="95">
        <v>4583.75</v>
      </c>
      <c r="C3834" s="95">
        <v>-0.18118190707022697</v>
      </c>
      <c r="D3834" s="95">
        <v>-0.18118190707022697</v>
      </c>
      <c r="E3834" s="95">
        <v>-0.18118190707022697</v>
      </c>
      <c r="F3834" s="95">
        <v>13.458315903594764</v>
      </c>
    </row>
    <row r="3835" spans="1:6">
      <c r="A3835" s="96">
        <v>44929</v>
      </c>
      <c r="B3835" s="95">
        <v>4581.8500000000004</v>
      </c>
      <c r="C3835" s="95">
        <v>-4.1450777202067801E-2</v>
      </c>
      <c r="D3835" s="95">
        <v>-0.22255758296365613</v>
      </c>
      <c r="E3835" s="95">
        <v>-0.22255758296365613</v>
      </c>
      <c r="F3835" s="95">
        <v>13.390236538490097</v>
      </c>
    </row>
    <row r="3836" spans="1:6">
      <c r="A3836" s="96">
        <v>44930</v>
      </c>
      <c r="B3836" s="95">
        <v>4580.6099999999997</v>
      </c>
      <c r="C3836" s="95">
        <v>-2.706330412389768E-2</v>
      </c>
      <c r="D3836" s="95">
        <v>-0.24956065565202579</v>
      </c>
      <c r="E3836" s="95">
        <v>-0.24956065565202579</v>
      </c>
      <c r="F3836" s="95">
        <v>13.437311943259168</v>
      </c>
    </row>
    <row r="3837" spans="1:6">
      <c r="A3837" s="96">
        <v>44931</v>
      </c>
      <c r="B3837" s="95">
        <v>4581.57</v>
      </c>
      <c r="C3837" s="95">
        <v>2.0957907352947558E-2</v>
      </c>
      <c r="D3837" s="95">
        <v>-0.22865505099007866</v>
      </c>
      <c r="E3837" s="95">
        <v>-0.22865505099007866</v>
      </c>
      <c r="F3837" s="95">
        <v>14.12042802913307</v>
      </c>
    </row>
    <row r="3838" spans="1:6">
      <c r="A3838" s="96">
        <v>44932</v>
      </c>
      <c r="B3838" s="95">
        <v>4584.8</v>
      </c>
      <c r="C3838" s="95">
        <v>7.0499850487948379E-2</v>
      </c>
      <c r="D3838" s="95">
        <v>-0.15831640197121466</v>
      </c>
      <c r="E3838" s="95">
        <v>-0.15831640197121466</v>
      </c>
      <c r="F3838" s="95">
        <v>14.037553197046094</v>
      </c>
    </row>
    <row r="3839" spans="1:6">
      <c r="A3839" s="96">
        <v>44935</v>
      </c>
      <c r="B3839" s="104">
        <v>4593.8500000000004</v>
      </c>
      <c r="C3839" s="95">
        <v>0.19739138021288571</v>
      </c>
      <c r="D3839" s="95">
        <v>3.8762475310716304E-2</v>
      </c>
      <c r="E3839" s="95">
        <v>3.8762475310716304E-2</v>
      </c>
      <c r="F3839" s="95">
        <v>14.20129816859288</v>
      </c>
    </row>
    <row r="3840" spans="1:6">
      <c r="A3840" s="96">
        <v>44936</v>
      </c>
      <c r="B3840" s="95">
        <v>4600.05</v>
      </c>
      <c r="C3840" s="95">
        <v>0.13496304842344209</v>
      </c>
      <c r="D3840" s="95">
        <v>0.17377783875247577</v>
      </c>
      <c r="E3840" s="95">
        <v>0.17377783875247577</v>
      </c>
      <c r="F3840" s="95">
        <v>14.404629855304595</v>
      </c>
    </row>
    <row r="3841" spans="1:6">
      <c r="A3841" s="96">
        <v>44937</v>
      </c>
      <c r="B3841" s="95">
        <v>4614.8</v>
      </c>
      <c r="C3841" s="95">
        <v>0.32064868860122164</v>
      </c>
      <c r="D3841" s="95">
        <v>0.49498374371472753</v>
      </c>
      <c r="E3841" s="95">
        <v>0.49498374371472753</v>
      </c>
      <c r="F3841" s="95">
        <v>14.436200603078886</v>
      </c>
    </row>
    <row r="3842" spans="1:6">
      <c r="A3842" s="96">
        <v>44938</v>
      </c>
      <c r="B3842" s="95">
        <v>4626.1899999999996</v>
      </c>
      <c r="C3842" s="95">
        <v>0.24681459651554327</v>
      </c>
      <c r="D3842" s="95">
        <v>0.74302003236013103</v>
      </c>
      <c r="E3842" s="95">
        <v>0.74302003236013103</v>
      </c>
      <c r="F3842" s="95">
        <v>14.431194453308006</v>
      </c>
    </row>
    <row r="3843" spans="1:6">
      <c r="A3843" s="96">
        <v>44939</v>
      </c>
      <c r="B3843" s="95">
        <v>4631.17</v>
      </c>
      <c r="C3843" s="95">
        <v>0.1076479781418449</v>
      </c>
      <c r="D3843" s="95">
        <v>0.85146785654399704</v>
      </c>
      <c r="E3843" s="95">
        <v>0.85146785654399704</v>
      </c>
      <c r="F3843" s="95">
        <v>14.870908292675654</v>
      </c>
    </row>
    <row r="3844" spans="1:6">
      <c r="A3844" s="96">
        <v>44942</v>
      </c>
      <c r="B3844" s="95">
        <v>4631.57</v>
      </c>
      <c r="C3844" s="95">
        <v>8.6371262553397443E-3</v>
      </c>
      <c r="D3844" s="95">
        <v>0.86017852515314353</v>
      </c>
      <c r="E3844" s="95">
        <v>0.86017852515314353</v>
      </c>
      <c r="F3844" s="95">
        <v>14.537923189158452</v>
      </c>
    </row>
    <row r="3845" spans="1:6">
      <c r="A3845" s="96">
        <v>44943</v>
      </c>
      <c r="B3845" s="95">
        <v>4632.6499999999996</v>
      </c>
      <c r="C3845" s="95">
        <v>2.3318226864765812E-2</v>
      </c>
      <c r="D3845" s="95">
        <v>0.88369733039783682</v>
      </c>
      <c r="E3845" s="95">
        <v>0.88369733039783682</v>
      </c>
      <c r="F3845" s="95">
        <v>14.553016609340474</v>
      </c>
    </row>
    <row r="3846" spans="1:6">
      <c r="A3846" s="96">
        <v>44944</v>
      </c>
      <c r="B3846" s="95">
        <v>4633.9399999999996</v>
      </c>
      <c r="C3846" s="95">
        <v>2.7845833378292717E-2</v>
      </c>
      <c r="D3846" s="95">
        <v>0.91178923666233036</v>
      </c>
      <c r="E3846" s="95">
        <v>0.91178923666233036</v>
      </c>
      <c r="F3846" s="95">
        <v>14.58491485147535</v>
      </c>
    </row>
    <row r="3847" spans="1:6">
      <c r="A3847" s="96">
        <v>44945</v>
      </c>
      <c r="B3847" s="95">
        <v>4639.43</v>
      </c>
      <c r="C3847" s="95">
        <v>0.11847369624986559</v>
      </c>
      <c r="D3847" s="95">
        <v>1.0313431633228731</v>
      </c>
      <c r="E3847" s="95">
        <v>1.0313431633228731</v>
      </c>
      <c r="F3847" s="95">
        <v>14.537424270104538</v>
      </c>
    </row>
    <row r="3848" spans="1:6">
      <c r="A3848" s="96">
        <v>44946</v>
      </c>
      <c r="B3848" s="95">
        <v>4640.62</v>
      </c>
      <c r="C3848" s="95">
        <v>2.5649702657437601E-2</v>
      </c>
      <c r="D3848" s="95">
        <v>1.0572574024350745</v>
      </c>
      <c r="E3848" s="95">
        <v>1.0572574024350745</v>
      </c>
      <c r="F3848" s="95">
        <v>14.18061747714232</v>
      </c>
    </row>
    <row r="3849" spans="1:6">
      <c r="A3849" s="96">
        <v>44949</v>
      </c>
      <c r="B3849" s="95">
        <v>4642.2299999999996</v>
      </c>
      <c r="C3849" s="95">
        <v>3.4693640073957255E-2</v>
      </c>
      <c r="D3849" s="95">
        <v>1.0923178435868763</v>
      </c>
      <c r="E3849" s="95">
        <v>1.0923178435868763</v>
      </c>
      <c r="F3849" s="95">
        <v>14.610228493130384</v>
      </c>
    </row>
    <row r="3850" spans="1:6">
      <c r="A3850" s="96">
        <v>44950</v>
      </c>
      <c r="B3850" s="95">
        <v>4643.41</v>
      </c>
      <c r="C3850" s="95">
        <v>2.5418818111133668E-2</v>
      </c>
      <c r="D3850" s="95">
        <v>1.1180143159838618</v>
      </c>
      <c r="E3850" s="95">
        <v>1.1180143159838618</v>
      </c>
      <c r="F3850" s="95">
        <v>14.910861000574126</v>
      </c>
    </row>
    <row r="3851" spans="1:6">
      <c r="A3851" s="96">
        <v>44951</v>
      </c>
      <c r="B3851" s="95">
        <v>4650.32</v>
      </c>
      <c r="C3851" s="95">
        <v>0.14881304903078263</v>
      </c>
      <c r="D3851" s="95">
        <v>1.2684911162068602</v>
      </c>
      <c r="E3851" s="95">
        <v>1.2684911162068602</v>
      </c>
      <c r="F3851" s="95">
        <v>14.718478024905757</v>
      </c>
    </row>
    <row r="3852" spans="1:6">
      <c r="A3852" s="96">
        <v>44952</v>
      </c>
      <c r="B3852" s="95">
        <v>4650.79</v>
      </c>
      <c r="C3852" s="95">
        <v>1.0106831357847845E-2</v>
      </c>
      <c r="D3852" s="95">
        <v>1.2787261518226067</v>
      </c>
      <c r="E3852" s="95">
        <v>1.2787261518226067</v>
      </c>
      <c r="F3852" s="95">
        <v>14.297545846420023</v>
      </c>
    </row>
    <row r="3853" spans="1:6">
      <c r="A3853" s="96">
        <v>44953</v>
      </c>
      <c r="B3853" s="95">
        <v>4648.3</v>
      </c>
      <c r="C3853" s="95">
        <v>-5.3539291174187209E-2</v>
      </c>
      <c r="D3853" s="95">
        <v>1.2245022397306737</v>
      </c>
      <c r="E3853" s="95">
        <v>1.2245022397306737</v>
      </c>
      <c r="F3853" s="95">
        <v>13.98954836273214</v>
      </c>
    </row>
    <row r="3854" spans="1:6">
      <c r="A3854" s="96">
        <v>44956</v>
      </c>
      <c r="B3854" s="95">
        <v>4640.47</v>
      </c>
      <c r="C3854" s="95">
        <v>-0.16844868016263614</v>
      </c>
      <c r="D3854" s="95">
        <v>1.0539909017066584</v>
      </c>
      <c r="E3854" s="95">
        <v>1.0539909017066584</v>
      </c>
      <c r="F3854" s="95">
        <v>13.733664696136394</v>
      </c>
    </row>
    <row r="3855" spans="1:6">
      <c r="A3855" s="96">
        <v>44957</v>
      </c>
      <c r="B3855" s="95">
        <v>4645.0600000000004</v>
      </c>
      <c r="C3855" s="95">
        <v>9.8912394649675051E-2</v>
      </c>
      <c r="D3855" s="95">
        <v>1.1539458239965938</v>
      </c>
      <c r="E3855" s="95">
        <v>1.1539458239965938</v>
      </c>
      <c r="F3855" s="95">
        <v>13.543387924712791</v>
      </c>
    </row>
    <row r="3856" spans="1:6">
      <c r="A3856" s="96">
        <v>44958</v>
      </c>
      <c r="B3856" s="95">
        <v>4650.2299999999996</v>
      </c>
      <c r="C3856" s="95">
        <v>0.11130103809207093</v>
      </c>
      <c r="D3856" s="95">
        <v>0.11130103809207093</v>
      </c>
      <c r="E3856" s="95">
        <v>1.2665312157697839</v>
      </c>
      <c r="F3856" s="95">
        <v>13.514931967641285</v>
      </c>
    </row>
    <row r="3857" spans="1:6">
      <c r="A3857" s="96">
        <v>44959</v>
      </c>
      <c r="B3857" s="95">
        <v>4656.55</v>
      </c>
      <c r="C3857" s="95">
        <v>0.13590725620025168</v>
      </c>
      <c r="D3857" s="95">
        <v>0.24735956047929886</v>
      </c>
      <c r="E3857" s="95">
        <v>1.4041597797943117</v>
      </c>
      <c r="F3857" s="95">
        <v>13.769185287980878</v>
      </c>
    </row>
    <row r="3858" spans="1:6">
      <c r="A3858" s="96">
        <v>44960</v>
      </c>
      <c r="B3858" s="95">
        <v>4637.47</v>
      </c>
      <c r="C3858" s="95">
        <v>-0.40974541237611684</v>
      </c>
      <c r="D3858" s="95">
        <v>-0.16339939634795186</v>
      </c>
      <c r="E3858" s="95">
        <v>0.98866088713804867</v>
      </c>
      <c r="F3858" s="95">
        <v>13.262619552368582</v>
      </c>
    </row>
    <row r="3859" spans="1:6">
      <c r="A3859" s="96">
        <v>44963</v>
      </c>
      <c r="B3859" s="95">
        <v>4635.57</v>
      </c>
      <c r="C3859" s="95">
        <v>-4.0970615443347569E-2</v>
      </c>
      <c r="D3859" s="95">
        <v>-0.20430306605297988</v>
      </c>
      <c r="E3859" s="95">
        <v>0.9472852112446084</v>
      </c>
      <c r="F3859" s="95">
        <v>12.741507121176721</v>
      </c>
    </row>
    <row r="3860" spans="1:6">
      <c r="A3860" s="96">
        <v>44964</v>
      </c>
      <c r="B3860" s="95">
        <v>4637.3</v>
      </c>
      <c r="C3860" s="95">
        <v>3.7320113815564326E-2</v>
      </c>
      <c r="D3860" s="95">
        <v>-0.16705919837418648</v>
      </c>
      <c r="E3860" s="95">
        <v>0.98495885297917862</v>
      </c>
      <c r="F3860" s="95">
        <v>12.881867530001688</v>
      </c>
    </row>
    <row r="3861" spans="1:6">
      <c r="A3861" s="96">
        <v>44965</v>
      </c>
      <c r="B3861" s="95">
        <v>4641.66</v>
      </c>
      <c r="C3861" s="95">
        <v>9.402022728741688E-2</v>
      </c>
      <c r="D3861" s="95">
        <v>-7.3196040524781125E-2</v>
      </c>
      <c r="E3861" s="95">
        <v>1.0799051408188598</v>
      </c>
      <c r="F3861" s="95">
        <v>12.955279379162832</v>
      </c>
    </row>
    <row r="3862" spans="1:6">
      <c r="A3862" s="96">
        <v>44966</v>
      </c>
      <c r="B3862" s="95">
        <v>4628.05</v>
      </c>
      <c r="C3862" s="95">
        <v>-0.29321406565754327</v>
      </c>
      <c r="D3862" s="95">
        <v>-0.3661954850959992</v>
      </c>
      <c r="E3862" s="95">
        <v>0.78352464139266331</v>
      </c>
      <c r="F3862" s="95">
        <v>12.510180019205297</v>
      </c>
    </row>
    <row r="3863" spans="1:6">
      <c r="A3863" s="96">
        <v>44967</v>
      </c>
      <c r="B3863" s="95">
        <v>4634.3500000000004</v>
      </c>
      <c r="C3863" s="95">
        <v>0.13612644634348747</v>
      </c>
      <c r="D3863" s="95">
        <v>-0.23056752765303612</v>
      </c>
      <c r="E3863" s="95">
        <v>0.92071767198671495</v>
      </c>
      <c r="F3863" s="95">
        <v>12.260519692554418</v>
      </c>
    </row>
    <row r="3864" spans="1:6">
      <c r="A3864" s="96">
        <v>44970</v>
      </c>
      <c r="B3864" s="95">
        <v>4628.6099999999997</v>
      </c>
      <c r="C3864" s="95">
        <v>-0.12385771467413598</v>
      </c>
      <c r="D3864" s="95">
        <v>-0.35413966665663876</v>
      </c>
      <c r="E3864" s="95">
        <v>0.79571957744546395</v>
      </c>
      <c r="F3864" s="95">
        <v>12.272961015271754</v>
      </c>
    </row>
    <row r="3865" spans="1:6">
      <c r="A3865" s="96">
        <v>44971</v>
      </c>
      <c r="B3865" s="95">
        <v>4628.7299999999996</v>
      </c>
      <c r="C3865" s="95">
        <v>2.5925709878249492E-3</v>
      </c>
      <c r="D3865" s="95">
        <v>-0.35155627699106073</v>
      </c>
      <c r="E3865" s="95">
        <v>0.79833277802821012</v>
      </c>
      <c r="F3865" s="95">
        <v>11.988744825450425</v>
      </c>
    </row>
    <row r="3866" spans="1:6">
      <c r="A3866" s="96">
        <v>44972</v>
      </c>
      <c r="B3866" s="95">
        <v>4632.47</v>
      </c>
      <c r="C3866" s="95">
        <v>8.0799700997902235E-2</v>
      </c>
      <c r="D3866" s="95">
        <v>-0.27104063241378817</v>
      </c>
      <c r="E3866" s="95">
        <v>0.87977752952372867</v>
      </c>
      <c r="F3866" s="95">
        <v>11.786054704938408</v>
      </c>
    </row>
    <row r="3867" spans="1:6">
      <c r="A3867" s="96">
        <v>44973</v>
      </c>
      <c r="B3867" s="95">
        <v>4639.6899999999996</v>
      </c>
      <c r="C3867" s="95">
        <v>0.15585637899433458</v>
      </c>
      <c r="D3867" s="95">
        <v>-0.11560668753473058</v>
      </c>
      <c r="E3867" s="95">
        <v>1.0370050979187972</v>
      </c>
      <c r="F3867" s="95">
        <v>11.928679298083079</v>
      </c>
    </row>
    <row r="3868" spans="1:6">
      <c r="A3868" s="96">
        <v>44974</v>
      </c>
      <c r="B3868" s="95">
        <v>4633.2299999999996</v>
      </c>
      <c r="C3868" s="95">
        <v>-0.13923344016518735</v>
      </c>
      <c r="D3868" s="95">
        <v>-0.25467916453180139</v>
      </c>
      <c r="E3868" s="95">
        <v>0.89632779988109146</v>
      </c>
      <c r="F3868" s="95">
        <v>12.130173934719402</v>
      </c>
    </row>
    <row r="3869" spans="1:6">
      <c r="A3869" s="96">
        <v>44979</v>
      </c>
      <c r="B3869" s="95">
        <v>4630.43</v>
      </c>
      <c r="C3869" s="95">
        <v>-6.0433002462634278E-2</v>
      </c>
      <c r="D3869" s="95">
        <v>-0.31495825672865907</v>
      </c>
      <c r="E3869" s="95">
        <v>0.83535311961708825</v>
      </c>
      <c r="F3869" s="95">
        <v>12.153066241671052</v>
      </c>
    </row>
    <row r="3870" spans="1:6">
      <c r="A3870" s="96">
        <v>44980</v>
      </c>
      <c r="B3870" s="95">
        <v>4630.4399999999996</v>
      </c>
      <c r="C3870" s="95">
        <v>2.1596266435164324E-4</v>
      </c>
      <c r="D3870" s="95">
        <v>-0.3147429742565433</v>
      </c>
      <c r="E3870" s="95">
        <v>0.83557088633230414</v>
      </c>
      <c r="F3870" s="95">
        <v>12.047195698570867</v>
      </c>
    </row>
    <row r="3871" spans="1:6">
      <c r="A3871" s="96">
        <v>44981</v>
      </c>
      <c r="B3871" s="95">
        <v>4638.54</v>
      </c>
      <c r="C3871" s="95">
        <v>0.17492938036127725</v>
      </c>
      <c r="D3871" s="95">
        <v>-0.14036417182986538</v>
      </c>
      <c r="E3871" s="95">
        <v>1.0119619256675261</v>
      </c>
      <c r="F3871" s="95">
        <v>12.278247230284013</v>
      </c>
    </row>
    <row r="3872" spans="1:6">
      <c r="A3872" s="96">
        <v>44984</v>
      </c>
      <c r="B3872" s="95">
        <v>4633.74</v>
      </c>
      <c r="C3872" s="95">
        <v>-0.10348083664256658</v>
      </c>
      <c r="D3872" s="95">
        <v>-0.24369975845307534</v>
      </c>
      <c r="E3872" s="95">
        <v>0.90743390235776822</v>
      </c>
      <c r="F3872" s="95">
        <v>11.91716602299817</v>
      </c>
    </row>
    <row r="3873" spans="1:6">
      <c r="A3873" s="96">
        <v>44985</v>
      </c>
      <c r="B3873" s="95">
        <v>4636.1000000000004</v>
      </c>
      <c r="C3873" s="95">
        <v>5.0930781614866305E-2</v>
      </c>
      <c r="D3873" s="95">
        <v>-0.19289309502998897</v>
      </c>
      <c r="E3873" s="95">
        <v>0.95882684715173916</v>
      </c>
      <c r="F3873" s="95">
        <v>11.97416631041488</v>
      </c>
    </row>
    <row r="3874" spans="1:6">
      <c r="A3874" s="96">
        <v>44986</v>
      </c>
      <c r="B3874" s="95">
        <v>4637.3999999999996</v>
      </c>
      <c r="C3874" s="95">
        <v>2.8040810163698637E-2</v>
      </c>
      <c r="D3874" s="95">
        <v>2.8040810163698637E-2</v>
      </c>
      <c r="E3874" s="95">
        <v>0.98713652013144859</v>
      </c>
      <c r="F3874" s="95">
        <v>12.005564773822375</v>
      </c>
    </row>
    <row r="3875" spans="1:6">
      <c r="A3875" s="96">
        <v>44987</v>
      </c>
      <c r="B3875" s="95">
        <v>4636.2</v>
      </c>
      <c r="C3875" s="95">
        <v>-2.5876568766980412E-2</v>
      </c>
      <c r="D3875" s="95">
        <v>2.1569853972058795E-3</v>
      </c>
      <c r="E3875" s="95">
        <v>0.96100451430400913</v>
      </c>
      <c r="F3875" s="95">
        <v>12.058859785028364</v>
      </c>
    </row>
    <row r="3876" spans="1:6">
      <c r="A3876" s="96">
        <v>44988</v>
      </c>
      <c r="B3876" s="95">
        <v>4635.75</v>
      </c>
      <c r="C3876" s="95">
        <v>-9.7062249255763788E-3</v>
      </c>
      <c r="D3876" s="95">
        <v>-7.5494488902427825E-3</v>
      </c>
      <c r="E3876" s="95">
        <v>0.95120501211871655</v>
      </c>
      <c r="F3876" s="95">
        <v>11.990327147281498</v>
      </c>
    </row>
    <row r="3877" spans="1:6">
      <c r="A3877" s="96">
        <v>44991</v>
      </c>
      <c r="B3877" s="95">
        <v>4641.0600000000004</v>
      </c>
      <c r="C3877" s="95">
        <v>0.11454457207571433</v>
      </c>
      <c r="D3877" s="95">
        <v>0.10698647570155373</v>
      </c>
      <c r="E3877" s="95">
        <v>1.0668391379051512</v>
      </c>
      <c r="F3877" s="95">
        <v>12.419519710101401</v>
      </c>
    </row>
    <row r="3878" spans="1:6">
      <c r="A3878" s="96">
        <v>44992</v>
      </c>
      <c r="B3878" s="95">
        <v>4646.49</v>
      </c>
      <c r="C3878" s="95">
        <v>0.11699913381855165</v>
      </c>
      <c r="D3878" s="95">
        <v>0.22411078276998175</v>
      </c>
      <c r="E3878" s="95">
        <v>1.1850864642742875</v>
      </c>
      <c r="F3878" s="95">
        <v>12.741667798978984</v>
      </c>
    </row>
    <row r="3879" spans="1:6">
      <c r="A3879" s="96">
        <v>44993</v>
      </c>
      <c r="B3879" s="95">
        <v>4649.91</v>
      </c>
      <c r="C3879" s="95">
        <v>7.360394620454791E-2</v>
      </c>
      <c r="D3879" s="95">
        <v>0.29787968335452941</v>
      </c>
      <c r="E3879" s="95">
        <v>1.2595626808824756</v>
      </c>
      <c r="F3879" s="95">
        <v>12.319922316588872</v>
      </c>
    </row>
    <row r="3880" spans="1:6">
      <c r="A3880" s="96">
        <v>44994</v>
      </c>
      <c r="B3880" s="95">
        <v>4649.26</v>
      </c>
      <c r="C3880" s="95">
        <v>-1.3978765180389097E-2</v>
      </c>
      <c r="D3880" s="95">
        <v>0.28385927827268009</v>
      </c>
      <c r="E3880" s="95">
        <v>1.2454078443926209</v>
      </c>
      <c r="F3880" s="95">
        <v>11.680250587915953</v>
      </c>
    </row>
    <row r="3881" spans="1:6">
      <c r="A3881" s="96">
        <v>44995</v>
      </c>
      <c r="B3881" s="95">
        <v>4638.7700000000004</v>
      </c>
      <c r="C3881" s="95">
        <v>-0.225627304130116</v>
      </c>
      <c r="D3881" s="95">
        <v>5.7591510105470256E-2</v>
      </c>
      <c r="E3881" s="95">
        <v>1.0169705601177803</v>
      </c>
      <c r="F3881" s="95">
        <v>11.109860261464855</v>
      </c>
    </row>
    <row r="3882" spans="1:6">
      <c r="A3882" s="96">
        <v>44998</v>
      </c>
      <c r="B3882" s="95">
        <v>4618.87</v>
      </c>
      <c r="C3882" s="95">
        <v>-0.42899303048007376</v>
      </c>
      <c r="D3882" s="95">
        <v>-0.37164858393909928</v>
      </c>
      <c r="E3882" s="95">
        <v>0.58361479681277029</v>
      </c>
      <c r="F3882" s="95">
        <v>10.943853960247395</v>
      </c>
    </row>
    <row r="3883" spans="1:6">
      <c r="A3883" s="96">
        <v>44999</v>
      </c>
      <c r="B3883" s="95">
        <v>4611.5</v>
      </c>
      <c r="C3883" s="95">
        <v>-0.15956283679774419</v>
      </c>
      <c r="D3883" s="95">
        <v>-0.53061840771339019</v>
      </c>
      <c r="E3883" s="95">
        <v>0.42312072768926345</v>
      </c>
      <c r="F3883" s="95">
        <v>10.810213330385764</v>
      </c>
    </row>
    <row r="3884" spans="1:6">
      <c r="A3884" s="96">
        <v>45000</v>
      </c>
      <c r="B3884" s="95">
        <v>4612.4399999999996</v>
      </c>
      <c r="C3884" s="95">
        <v>2.0383823051051131E-2</v>
      </c>
      <c r="D3884" s="95">
        <v>-0.5103427449796305</v>
      </c>
      <c r="E3884" s="95">
        <v>0.44359079892075659</v>
      </c>
      <c r="F3884" s="95">
        <v>10.791536257227063</v>
      </c>
    </row>
    <row r="3885" spans="1:6">
      <c r="A3885" s="96">
        <v>45001</v>
      </c>
      <c r="B3885" s="95">
        <v>4611.45</v>
      </c>
      <c r="C3885" s="95">
        <v>-2.1463693836665243E-2</v>
      </c>
      <c r="D3885" s="95">
        <v>-0.53169690041199313</v>
      </c>
      <c r="E3885" s="95">
        <v>0.42203189411311737</v>
      </c>
      <c r="F3885" s="95">
        <v>10.314644747827284</v>
      </c>
    </row>
    <row r="3886" spans="1:6">
      <c r="A3886" s="96">
        <v>45002</v>
      </c>
      <c r="B3886" s="95">
        <v>4614.72</v>
      </c>
      <c r="C3886" s="95">
        <v>7.0910451159633681E-2</v>
      </c>
      <c r="D3886" s="95">
        <v>-0.46116347792325429</v>
      </c>
      <c r="E3886" s="95">
        <v>0.49324160999288935</v>
      </c>
      <c r="F3886" s="95">
        <v>9.9428691231196566</v>
      </c>
    </row>
    <row r="3887" spans="1:6">
      <c r="A3887" s="96">
        <v>45005</v>
      </c>
      <c r="B3887" s="95">
        <v>4610.05</v>
      </c>
      <c r="C3887" s="95">
        <v>-0.10119790583177357</v>
      </c>
      <c r="D3887" s="95">
        <v>-0.56189469597290875</v>
      </c>
      <c r="E3887" s="95">
        <v>0.39154455398111576</v>
      </c>
      <c r="F3887" s="95">
        <v>9.3426467274646541</v>
      </c>
    </row>
    <row r="3888" spans="1:6">
      <c r="A3888" s="96">
        <v>45006</v>
      </c>
      <c r="B3888" s="95">
        <v>4609.8</v>
      </c>
      <c r="C3888" s="95">
        <v>-5.4229346753253971E-3</v>
      </c>
      <c r="D3888" s="95">
        <v>-0.56728715946593455</v>
      </c>
      <c r="E3888" s="95">
        <v>0.38610038610038533</v>
      </c>
      <c r="F3888" s="95">
        <v>8.722723799281118</v>
      </c>
    </row>
    <row r="3889" spans="1:6">
      <c r="A3889" s="96">
        <v>45007</v>
      </c>
      <c r="B3889" s="95">
        <v>4621.96</v>
      </c>
      <c r="C3889" s="95">
        <v>0.26378584754218615</v>
      </c>
      <c r="D3889" s="95">
        <v>-0.30499773516533546</v>
      </c>
      <c r="E3889" s="95">
        <v>0.65090471181843412</v>
      </c>
      <c r="F3889" s="95">
        <v>8.498751150256334</v>
      </c>
    </row>
    <row r="3890" spans="1:6">
      <c r="A3890" s="96">
        <v>45008</v>
      </c>
      <c r="B3890" s="95">
        <v>4621.6499999999996</v>
      </c>
      <c r="C3890" s="95">
        <v>-6.7071112688221746E-3</v>
      </c>
      <c r="D3890" s="95">
        <v>-0.31168438989669367</v>
      </c>
      <c r="E3890" s="95">
        <v>0.6441539436463195</v>
      </c>
      <c r="F3890" s="95">
        <v>8.3332942660109488</v>
      </c>
    </row>
    <row r="3891" spans="1:6">
      <c r="A3891" s="96">
        <v>45009</v>
      </c>
      <c r="B3891" s="95">
        <v>4628.59</v>
      </c>
      <c r="C3891" s="95">
        <v>0.15016282063766706</v>
      </c>
      <c r="D3891" s="95">
        <v>-0.16198960333039247</v>
      </c>
      <c r="E3891" s="95">
        <v>0.79528404401500996</v>
      </c>
      <c r="F3891" s="95">
        <v>8.0393635173207514</v>
      </c>
    </row>
    <row r="3892" spans="1:6">
      <c r="A3892" s="96">
        <v>45012</v>
      </c>
      <c r="B3892" s="95">
        <v>4628.83</v>
      </c>
      <c r="C3892" s="95">
        <v>5.1851643805056469E-3</v>
      </c>
      <c r="D3892" s="95">
        <v>-0.15681283837709614</v>
      </c>
      <c r="E3892" s="95">
        <v>0.80051044518050229</v>
      </c>
      <c r="F3892" s="95">
        <v>7.4962146194647472</v>
      </c>
    </row>
    <row r="3893" spans="1:6">
      <c r="A3893" s="96">
        <v>45013</v>
      </c>
      <c r="B3893" s="95">
        <v>4632.45</v>
      </c>
      <c r="C3893" s="95">
        <v>7.8205507655271234E-2</v>
      </c>
      <c r="D3893" s="95">
        <v>-7.8729966998136724E-2</v>
      </c>
      <c r="E3893" s="95">
        <v>0.87934199609327468</v>
      </c>
      <c r="F3893" s="95">
        <v>7.7020903614597902</v>
      </c>
    </row>
    <row r="3894" spans="1:6">
      <c r="A3894" s="96">
        <v>45014</v>
      </c>
      <c r="B3894" s="95">
        <v>4626.97</v>
      </c>
      <c r="C3894" s="95">
        <v>-0.11829593411692985</v>
      </c>
      <c r="D3894" s="95">
        <v>-0.19693276676516769</v>
      </c>
      <c r="E3894" s="95">
        <v>0.76000583614797002</v>
      </c>
      <c r="F3894" s="95">
        <v>7.5181889794884604</v>
      </c>
    </row>
    <row r="3895" spans="1:6">
      <c r="A3895" s="96">
        <v>45015</v>
      </c>
      <c r="B3895" s="95">
        <v>4637.12</v>
      </c>
      <c r="C3895" s="95">
        <v>0.21936602139196459</v>
      </c>
      <c r="D3895" s="95">
        <v>2.2001251051517734E-2</v>
      </c>
      <c r="E3895" s="95">
        <v>0.98103905210504827</v>
      </c>
      <c r="F3895" s="95">
        <v>7.9690606911517525</v>
      </c>
    </row>
    <row r="3896" spans="1:6">
      <c r="A3896" s="96">
        <v>45016</v>
      </c>
      <c r="B3896" s="95">
        <v>4629.22</v>
      </c>
      <c r="C3896" s="95">
        <v>-0.17036436408804922</v>
      </c>
      <c r="D3896" s="95">
        <v>-0.14840059532796879</v>
      </c>
      <c r="E3896" s="95">
        <v>0.80900334707443289</v>
      </c>
      <c r="F3896" s="95">
        <v>7.9746788203353347</v>
      </c>
    </row>
    <row r="3897" spans="1:6">
      <c r="A3897" s="96">
        <v>45019</v>
      </c>
      <c r="B3897" s="95">
        <v>4640</v>
      </c>
      <c r="C3897" s="95">
        <v>0.23286860421409816</v>
      </c>
      <c r="D3897" s="95">
        <v>0.23286860421409816</v>
      </c>
      <c r="E3897" s="95">
        <v>1.0437558660908897</v>
      </c>
      <c r="F3897" s="95">
        <v>7.5139258339280479</v>
      </c>
    </row>
    <row r="3898" spans="1:6">
      <c r="A3898" s="96">
        <v>45020</v>
      </c>
      <c r="B3898" s="104">
        <v>4652.97</v>
      </c>
      <c r="C3898" s="95">
        <v>0.27952586206896335</v>
      </c>
      <c r="D3898" s="95">
        <v>0.51304539425647278</v>
      </c>
      <c r="E3898" s="95">
        <v>1.3261992957424473</v>
      </c>
      <c r="F3898" s="95">
        <v>7.6767316788699747</v>
      </c>
    </row>
    <row r="3899" spans="1:6">
      <c r="A3899" s="96">
        <v>45021</v>
      </c>
      <c r="B3899" s="95">
        <v>4649.63</v>
      </c>
      <c r="C3899" s="95">
        <v>-7.1782109061524491E-2</v>
      </c>
      <c r="D3899" s="95">
        <v>0.44089501039050738</v>
      </c>
      <c r="E3899" s="95">
        <v>1.2534652128560753</v>
      </c>
      <c r="F3899" s="95">
        <v>7.6338122068770886</v>
      </c>
    </row>
    <row r="3900" spans="1:6">
      <c r="A3900" s="96">
        <v>45022</v>
      </c>
      <c r="B3900" s="95">
        <v>4652.3599999999997</v>
      </c>
      <c r="C3900" s="95">
        <v>5.8714349313815362E-2</v>
      </c>
      <c r="D3900" s="95">
        <v>0.49986822834082734</v>
      </c>
      <c r="E3900" s="95">
        <v>1.3129155261135006</v>
      </c>
      <c r="F3900" s="95">
        <v>7.9551598434167925</v>
      </c>
    </row>
    <row r="3901" spans="1:6">
      <c r="A3901" s="96">
        <v>45026</v>
      </c>
      <c r="B3901" s="95">
        <v>4648.41</v>
      </c>
      <c r="C3901" s="95">
        <v>-8.49031459302374E-2</v>
      </c>
      <c r="D3901" s="95">
        <v>0.41454067855923871</v>
      </c>
      <c r="E3901" s="95">
        <v>1.2268976735981818</v>
      </c>
      <c r="F3901" s="95">
        <v>7.409144684548119</v>
      </c>
    </row>
    <row r="3902" spans="1:6">
      <c r="A3902" s="96">
        <v>45027</v>
      </c>
      <c r="B3902" s="95">
        <v>4658.4399999999996</v>
      </c>
      <c r="C3902" s="95">
        <v>0.21577270507548985</v>
      </c>
      <c r="D3902" s="95">
        <v>0.63120784927048756</v>
      </c>
      <c r="E3902" s="95">
        <v>1.4453176889725139</v>
      </c>
      <c r="F3902" s="95">
        <v>7.8632225319761551</v>
      </c>
    </row>
    <row r="3903" spans="1:6">
      <c r="A3903" s="96">
        <v>45028</v>
      </c>
      <c r="B3903" s="95">
        <v>4667.62</v>
      </c>
      <c r="C3903" s="95">
        <v>0.19706167729969248</v>
      </c>
      <c r="D3903" s="95">
        <v>0.82951339534520496</v>
      </c>
      <c r="E3903" s="95">
        <v>1.6452275335524069</v>
      </c>
      <c r="F3903" s="95">
        <v>8.1574203235718059</v>
      </c>
    </row>
    <row r="3904" spans="1:6">
      <c r="A3904" s="96">
        <v>45029</v>
      </c>
      <c r="B3904" s="95">
        <v>4673.3100000000004</v>
      </c>
      <c r="C3904" s="95">
        <v>0.12190366825064469</v>
      </c>
      <c r="D3904" s="95">
        <v>0.95242827085340043</v>
      </c>
      <c r="E3904" s="95">
        <v>1.7691367945175118</v>
      </c>
      <c r="F3904" s="95">
        <v>8.1564403547425677</v>
      </c>
    </row>
    <row r="3905" spans="1:6">
      <c r="A3905" s="96">
        <v>45030</v>
      </c>
      <c r="B3905" s="95">
        <v>4669.25</v>
      </c>
      <c r="C3905" s="95">
        <v>-8.6876325345430772E-2</v>
      </c>
      <c r="D3905" s="95">
        <v>0.86472451082471036</v>
      </c>
      <c r="E3905" s="95">
        <v>1.680723508134685</v>
      </c>
      <c r="F3905" s="95">
        <v>7.7977785935094079</v>
      </c>
    </row>
    <row r="3906" spans="1:6">
      <c r="A3906" s="96">
        <v>45033</v>
      </c>
      <c r="B3906" s="95">
        <v>4661.8900000000003</v>
      </c>
      <c r="C3906" s="95">
        <v>-0.1576270278952685</v>
      </c>
      <c r="D3906" s="95">
        <v>0.7057344433835544</v>
      </c>
      <c r="E3906" s="95">
        <v>1.5204472057264162</v>
      </c>
      <c r="F3906" s="95">
        <v>7.6278601589753414</v>
      </c>
    </row>
    <row r="3907" spans="1:6">
      <c r="A3907" s="96">
        <v>45034</v>
      </c>
      <c r="B3907" s="95">
        <v>4658.47</v>
      </c>
      <c r="C3907" s="95">
        <v>-7.3360804308986172E-2</v>
      </c>
      <c r="D3907" s="95">
        <v>0.63185590661061219</v>
      </c>
      <c r="E3907" s="95">
        <v>1.445970989118206</v>
      </c>
      <c r="F3907" s="95">
        <v>7.4583519794054975</v>
      </c>
    </row>
    <row r="3908" spans="1:6">
      <c r="A3908" s="96">
        <v>45035</v>
      </c>
      <c r="B3908" s="95">
        <v>4647.1000000000004</v>
      </c>
      <c r="C3908" s="95">
        <v>-0.24407155138919112</v>
      </c>
      <c r="D3908" s="95">
        <v>0.38624217470761835</v>
      </c>
      <c r="E3908" s="95">
        <v>1.1983702339032343</v>
      </c>
      <c r="F3908" s="95">
        <v>6.9927107460088678</v>
      </c>
    </row>
    <row r="3909" spans="1:6">
      <c r="A3909" s="96">
        <v>45036</v>
      </c>
      <c r="B3909" s="95">
        <v>4656.45</v>
      </c>
      <c r="C3909" s="95">
        <v>0.20120074885410233</v>
      </c>
      <c r="D3909" s="95">
        <v>0.58822004570964204</v>
      </c>
      <c r="E3909" s="95">
        <v>1.4019821126420196</v>
      </c>
      <c r="F3909" s="95">
        <v>7.1140207812403045</v>
      </c>
    </row>
    <row r="3910" spans="1:6">
      <c r="A3910" s="96">
        <v>45040</v>
      </c>
      <c r="B3910" s="95">
        <v>4663.91</v>
      </c>
      <c r="C3910" s="95">
        <v>0.1602078836882237</v>
      </c>
      <c r="D3910" s="95">
        <v>0.74937030428452456</v>
      </c>
      <c r="E3910" s="95">
        <v>1.5644360822025805</v>
      </c>
      <c r="F3910" s="95">
        <v>7.4846628594606113</v>
      </c>
    </row>
    <row r="3911" spans="1:6">
      <c r="A3911" s="96">
        <v>45041</v>
      </c>
      <c r="B3911" s="95">
        <v>4666.05</v>
      </c>
      <c r="C3911" s="95">
        <v>4.5884247337535378E-2</v>
      </c>
      <c r="D3911" s="95">
        <v>0.79559839454594883</v>
      </c>
      <c r="E3911" s="95">
        <v>1.6110381592615131</v>
      </c>
      <c r="F3911" s="95">
        <v>7.7097270120912498</v>
      </c>
    </row>
    <row r="3912" spans="1:6">
      <c r="A3912" s="96">
        <v>45042</v>
      </c>
      <c r="B3912" s="95">
        <v>4667.92</v>
      </c>
      <c r="C3912" s="95">
        <v>4.0076724424298327E-2</v>
      </c>
      <c r="D3912" s="95">
        <v>0.83599396874634024</v>
      </c>
      <c r="E3912" s="95">
        <v>1.6517605350092834</v>
      </c>
      <c r="F3912" s="95">
        <v>7.9514996218857492</v>
      </c>
    </row>
    <row r="3913" spans="1:6">
      <c r="A3913" s="96">
        <v>45043</v>
      </c>
      <c r="B3913" s="95">
        <v>4667.1099999999997</v>
      </c>
      <c r="C3913" s="95">
        <v>-1.7352482476140629E-2</v>
      </c>
      <c r="D3913" s="95">
        <v>0.81849642056328609</v>
      </c>
      <c r="E3913" s="95">
        <v>1.6341214310757524</v>
      </c>
      <c r="F3913" s="95">
        <v>7.7702679299221034</v>
      </c>
    </row>
    <row r="3914" spans="1:6">
      <c r="A3914" s="96">
        <v>45044</v>
      </c>
      <c r="B3914" s="95">
        <v>4666.93</v>
      </c>
      <c r="C3914" s="95">
        <v>-3.8567764633623547E-3</v>
      </c>
      <c r="D3914" s="95">
        <v>0.81460807652260492</v>
      </c>
      <c r="E3914" s="95">
        <v>1.6302016302016442</v>
      </c>
      <c r="F3914" s="95">
        <v>7.3904219285004347</v>
      </c>
    </row>
    <row r="3915" spans="1:6">
      <c r="A3915" s="96">
        <v>45048</v>
      </c>
      <c r="B3915" s="95">
        <v>4663.2700000000004</v>
      </c>
      <c r="C3915" s="95">
        <v>-7.8424146066036204E-2</v>
      </c>
      <c r="D3915" s="95">
        <v>-7.8424146066036204E-2</v>
      </c>
      <c r="E3915" s="95">
        <v>1.5504990124279638</v>
      </c>
      <c r="F3915" s="95">
        <v>7.4845282410021863</v>
      </c>
    </row>
    <row r="3916" spans="1:6">
      <c r="A3916" s="96">
        <v>45049</v>
      </c>
      <c r="B3916" s="95">
        <v>4667.7700000000004</v>
      </c>
      <c r="C3916" s="95">
        <v>9.6498808775824507E-2</v>
      </c>
      <c r="D3916" s="95">
        <v>1.7998984343026159E-2</v>
      </c>
      <c r="E3916" s="95">
        <v>1.6484940342808452</v>
      </c>
      <c r="F3916" s="95">
        <v>7.4475798933298032</v>
      </c>
    </row>
    <row r="3917" spans="1:6">
      <c r="A3917" s="96">
        <v>45050</v>
      </c>
      <c r="B3917" s="95">
        <v>4676.5200000000004</v>
      </c>
      <c r="C3917" s="95">
        <v>0.18745568012135116</v>
      </c>
      <c r="D3917" s="95">
        <v>0.20548840458287643</v>
      </c>
      <c r="E3917" s="95">
        <v>1.8390399101059218</v>
      </c>
      <c r="F3917" s="95">
        <v>7.0700502779482255</v>
      </c>
    </row>
    <row r="3918" spans="1:6">
      <c r="A3918" s="96">
        <v>45051</v>
      </c>
      <c r="B3918" s="95">
        <v>4680.47</v>
      </c>
      <c r="C3918" s="95">
        <v>8.4464516349758156E-2</v>
      </c>
      <c r="D3918" s="95">
        <v>0.29012648571973276</v>
      </c>
      <c r="E3918" s="95">
        <v>1.9250577626212184</v>
      </c>
      <c r="F3918" s="95">
        <v>7.5112496468334511</v>
      </c>
    </row>
    <row r="3919" spans="1:6">
      <c r="A3919" s="96">
        <v>45054</v>
      </c>
      <c r="B3919" s="95">
        <v>4677.18</v>
      </c>
      <c r="C3919" s="95">
        <v>-7.0292086051182423E-2</v>
      </c>
      <c r="D3919" s="95">
        <v>0.21963046370954142</v>
      </c>
      <c r="E3919" s="95">
        <v>1.8534125133109924</v>
      </c>
      <c r="F3919" s="95">
        <v>7.4450562703734624</v>
      </c>
    </row>
    <row r="3920" spans="1:6">
      <c r="A3920" s="96">
        <v>45055</v>
      </c>
      <c r="B3920" s="95">
        <v>4682.09</v>
      </c>
      <c r="C3920" s="95">
        <v>0.10497778575979666</v>
      </c>
      <c r="D3920" s="95">
        <v>0.32483881266700543</v>
      </c>
      <c r="E3920" s="95">
        <v>1.9603359704882584</v>
      </c>
      <c r="F3920" s="95">
        <v>8.1361537804199191</v>
      </c>
    </row>
    <row r="3921" spans="1:6">
      <c r="A3921" s="96">
        <v>45056</v>
      </c>
      <c r="B3921" s="95">
        <v>4690.9799999999996</v>
      </c>
      <c r="C3921" s="95">
        <v>0.18987247148174458</v>
      </c>
      <c r="D3921" s="95">
        <v>0.51532806363068229</v>
      </c>
      <c r="E3921" s="95">
        <v>2.153930580326513</v>
      </c>
      <c r="F3921" s="95">
        <v>8.2399795102298778</v>
      </c>
    </row>
    <row r="3922" spans="1:6">
      <c r="A3922" s="96">
        <v>45057</v>
      </c>
      <c r="B3922" s="95">
        <v>4697.5</v>
      </c>
      <c r="C3922" s="95">
        <v>0.13899014704816803</v>
      </c>
      <c r="D3922" s="95">
        <v>0.65503446591228531</v>
      </c>
      <c r="E3922" s="95">
        <v>2.2959144786556029</v>
      </c>
      <c r="F3922" s="95">
        <v>8.2393223838227456</v>
      </c>
    </row>
    <row r="3923" spans="1:6">
      <c r="A3923" s="96">
        <v>45058</v>
      </c>
      <c r="B3923" s="95">
        <v>4698.43</v>
      </c>
      <c r="C3923" s="95">
        <v>1.9797764768503257E-2</v>
      </c>
      <c r="D3923" s="95">
        <v>0.67496191286349205</v>
      </c>
      <c r="E3923" s="95">
        <v>2.3161667831718802</v>
      </c>
      <c r="F3923" s="95">
        <v>8.2832068070670228</v>
      </c>
    </row>
    <row r="3924" spans="1:6">
      <c r="A3924" s="96">
        <v>45061</v>
      </c>
      <c r="B3924" s="95">
        <v>4703.97</v>
      </c>
      <c r="C3924" s="95">
        <v>0.1179117279601849</v>
      </c>
      <c r="D3924" s="95">
        <v>0.79366950007822012</v>
      </c>
      <c r="E3924" s="95">
        <v>2.4368095434085468</v>
      </c>
      <c r="F3924" s="95">
        <v>7.8377746396214754</v>
      </c>
    </row>
    <row r="3925" spans="1:6">
      <c r="A3925" s="96">
        <v>45062</v>
      </c>
      <c r="B3925" s="95">
        <v>4697.5600000000004</v>
      </c>
      <c r="C3925" s="95">
        <v>-0.13626787585805378</v>
      </c>
      <c r="D3925" s="95">
        <v>0.65632010765106497</v>
      </c>
      <c r="E3925" s="95">
        <v>2.2972210789469871</v>
      </c>
      <c r="F3925" s="95">
        <v>7.5451180062225509</v>
      </c>
    </row>
    <row r="3926" spans="1:6">
      <c r="A3926" s="96">
        <v>45063</v>
      </c>
      <c r="B3926" s="95">
        <v>4700.24</v>
      </c>
      <c r="C3926" s="95">
        <v>5.7050894506915917E-2</v>
      </c>
      <c r="D3926" s="95">
        <v>0.71374543865023732</v>
      </c>
      <c r="E3926" s="95">
        <v>2.3555825586282442</v>
      </c>
      <c r="F3926" s="95">
        <v>7.3788337426466288</v>
      </c>
    </row>
    <row r="3927" spans="1:6">
      <c r="A3927" s="96">
        <v>45064</v>
      </c>
      <c r="B3927" s="95">
        <v>4698.3599999999997</v>
      </c>
      <c r="C3927" s="95">
        <v>-3.9997957551107799E-2</v>
      </c>
      <c r="D3927" s="95">
        <v>0.67346199750155655</v>
      </c>
      <c r="E3927" s="95">
        <v>2.3146424161652579</v>
      </c>
      <c r="F3927" s="95">
        <v>7.7148457649850233</v>
      </c>
    </row>
    <row r="3928" spans="1:6">
      <c r="A3928" s="96">
        <v>45065</v>
      </c>
      <c r="B3928" s="95">
        <v>4698.76</v>
      </c>
      <c r="C3928" s="95">
        <v>8.5136090040016654E-3</v>
      </c>
      <c r="D3928" s="95">
        <v>0.68203294242681345</v>
      </c>
      <c r="E3928" s="95">
        <v>2.3233530847744266</v>
      </c>
      <c r="F3928" s="95">
        <v>7.6255657559599177</v>
      </c>
    </row>
    <row r="3929" spans="1:6">
      <c r="A3929" s="96">
        <v>45068</v>
      </c>
      <c r="B3929" s="95">
        <v>4698.6000000000004</v>
      </c>
      <c r="C3929" s="95">
        <v>-3.4051537001200671E-3</v>
      </c>
      <c r="D3929" s="95">
        <v>0.67860456445671957</v>
      </c>
      <c r="E3929" s="95">
        <v>2.3198688173307502</v>
      </c>
      <c r="F3929" s="95">
        <v>7.5125621241659779</v>
      </c>
    </row>
    <row r="3930" spans="1:6">
      <c r="A3930" s="96">
        <v>45069</v>
      </c>
      <c r="B3930" s="95">
        <v>4695.93</v>
      </c>
      <c r="C3930" s="95">
        <v>-5.6825437364327325E-2</v>
      </c>
      <c r="D3930" s="95">
        <v>0.62139350708068086</v>
      </c>
      <c r="E3930" s="95">
        <v>2.2617251043647091</v>
      </c>
      <c r="F3930" s="95">
        <v>7.1672596402905686</v>
      </c>
    </row>
    <row r="3931" spans="1:6">
      <c r="A3931" s="96">
        <v>45070</v>
      </c>
      <c r="B3931" s="95">
        <v>4697.18</v>
      </c>
      <c r="C3931" s="95">
        <v>2.6618795424981911E-2</v>
      </c>
      <c r="D3931" s="95">
        <v>0.64817770997207536</v>
      </c>
      <c r="E3931" s="95">
        <v>2.2889459437682946</v>
      </c>
      <c r="F3931" s="95">
        <v>7.4156738091426977</v>
      </c>
    </row>
    <row r="3932" spans="1:6">
      <c r="A3932" s="96">
        <v>45071</v>
      </c>
      <c r="B3932" s="95">
        <v>4705.1899999999996</v>
      </c>
      <c r="C3932" s="95">
        <v>0.17052784862405801</v>
      </c>
      <c r="D3932" s="95">
        <v>0.81981088210021369</v>
      </c>
      <c r="E3932" s="95">
        <v>2.4633770826664181</v>
      </c>
      <c r="F3932" s="95">
        <v>7.468348937122693</v>
      </c>
    </row>
    <row r="3933" spans="1:6">
      <c r="A3933" s="96">
        <v>45072</v>
      </c>
      <c r="B3933" s="95">
        <v>4707.87</v>
      </c>
      <c r="C3933" s="95">
        <v>5.6958380001659314E-2</v>
      </c>
      <c r="D3933" s="95">
        <v>0.87723621309938604</v>
      </c>
      <c r="E3933" s="95">
        <v>2.5217385623476973</v>
      </c>
      <c r="F3933" s="95">
        <v>7.2119566950113567</v>
      </c>
    </row>
    <row r="3934" spans="1:6">
      <c r="A3934" s="96">
        <v>45075</v>
      </c>
      <c r="B3934" s="95">
        <v>4704.72</v>
      </c>
      <c r="C3934" s="95">
        <v>-6.6909239210077853E-2</v>
      </c>
      <c r="D3934" s="95">
        <v>0.8097400218130435</v>
      </c>
      <c r="E3934" s="95">
        <v>2.4531420470506937</v>
      </c>
      <c r="F3934" s="95">
        <v>7.0760911373045188</v>
      </c>
    </row>
    <row r="3935" spans="1:6">
      <c r="A3935" s="96">
        <v>45076</v>
      </c>
      <c r="B3935" s="95">
        <v>4709.8999999999996</v>
      </c>
      <c r="C3935" s="95">
        <v>0.1101021952422121</v>
      </c>
      <c r="D3935" s="95">
        <v>0.92073375859502704</v>
      </c>
      <c r="E3935" s="95">
        <v>2.5659452055391219</v>
      </c>
      <c r="F3935" s="95">
        <v>7.3520629812141136</v>
      </c>
    </row>
    <row r="3936" spans="1:6">
      <c r="A3936" s="96">
        <v>45077</v>
      </c>
      <c r="B3936" s="95">
        <v>4704.9399999999996</v>
      </c>
      <c r="C3936" s="95">
        <v>-0.10531009150936965</v>
      </c>
      <c r="D3936" s="95">
        <v>0.81445404152191703</v>
      </c>
      <c r="E3936" s="95">
        <v>2.4579329147857099</v>
      </c>
      <c r="F3936" s="95">
        <v>7.0840227690164737</v>
      </c>
    </row>
    <row r="3937" spans="1:6">
      <c r="A3937" s="96">
        <v>45078</v>
      </c>
      <c r="B3937" s="95">
        <v>4716.46</v>
      </c>
      <c r="C3937" s="95">
        <v>0.24484903101846811</v>
      </c>
      <c r="D3937" s="95">
        <v>0.24484903101846811</v>
      </c>
      <c r="E3937" s="95">
        <v>2.7088001707291198</v>
      </c>
      <c r="F3937" s="95">
        <v>7.2200524681394818</v>
      </c>
    </row>
    <row r="3938" spans="1:6">
      <c r="A3938" s="96">
        <v>45079</v>
      </c>
      <c r="B3938" s="95">
        <v>4719.3999999999996</v>
      </c>
      <c r="C3938" s="95">
        <v>6.2334886758286245E-2</v>
      </c>
      <c r="D3938" s="95">
        <v>0.30733654414296652</v>
      </c>
      <c r="E3938" s="95">
        <v>2.7728235850063232</v>
      </c>
      <c r="F3938" s="95">
        <v>7.086778547246686</v>
      </c>
    </row>
    <row r="3939" spans="1:6">
      <c r="A3939" s="96">
        <v>45082</v>
      </c>
      <c r="B3939" s="95">
        <v>4726.41</v>
      </c>
      <c r="C3939" s="95">
        <v>0.14853583082594657</v>
      </c>
      <c r="D3939" s="95">
        <v>0.45632887985820325</v>
      </c>
      <c r="E3939" s="95">
        <v>2.9254780523816137</v>
      </c>
      <c r="F3939" s="95">
        <v>7.2733462703843621</v>
      </c>
    </row>
    <row r="3940" spans="1:6">
      <c r="A3940" s="96">
        <v>45083</v>
      </c>
      <c r="B3940" s="95">
        <v>4737.0200000000004</v>
      </c>
      <c r="C3940" s="95">
        <v>0.22448327589017492</v>
      </c>
      <c r="D3940" s="95">
        <v>0.68183653776670017</v>
      </c>
      <c r="E3940" s="95">
        <v>3.1565285372392227</v>
      </c>
      <c r="F3940" s="95">
        <v>7.545400677008729</v>
      </c>
    </row>
    <row r="3941" spans="1:6">
      <c r="A3941" s="96">
        <v>45084</v>
      </c>
      <c r="B3941" s="95">
        <v>4735.1099999999997</v>
      </c>
      <c r="C3941" s="95">
        <v>-4.0320707955654456E-2</v>
      </c>
      <c r="D3941" s="95">
        <v>0.64124090849193571</v>
      </c>
      <c r="E3941" s="95">
        <v>3.1149350946305221</v>
      </c>
      <c r="F3941" s="95">
        <v>7.4659283047558533</v>
      </c>
    </row>
    <row r="3942" spans="1:6">
      <c r="A3942" s="96">
        <v>45086</v>
      </c>
      <c r="B3942" s="95">
        <v>4750.01</v>
      </c>
      <c r="C3942" s="95">
        <v>0.31467062011232283</v>
      </c>
      <c r="D3942" s="95">
        <v>0.95792932534741748</v>
      </c>
      <c r="E3942" s="95">
        <v>3.4394075003212121</v>
      </c>
      <c r="F3942" s="95">
        <v>7.6919065735001402</v>
      </c>
    </row>
    <row r="3943" spans="1:6">
      <c r="A3943" s="96">
        <v>45089</v>
      </c>
      <c r="B3943" s="95">
        <v>4753.17</v>
      </c>
      <c r="C3943" s="95">
        <v>6.6526175734371584E-2</v>
      </c>
      <c r="D3943" s="95">
        <v>1.0250927748281624</v>
      </c>
      <c r="E3943" s="95">
        <v>3.508221782333476</v>
      </c>
      <c r="F3943" s="95">
        <v>7.7462058960205971</v>
      </c>
    </row>
    <row r="3944" spans="1:6">
      <c r="A3944" s="96">
        <v>45090</v>
      </c>
      <c r="B3944" s="95">
        <v>4739.08</v>
      </c>
      <c r="C3944" s="95">
        <v>-0.29643374842474035</v>
      </c>
      <c r="D3944" s="95">
        <v>0.72562030546616807</v>
      </c>
      <c r="E3944" s="95">
        <v>3.2013884805762949</v>
      </c>
      <c r="F3944" s="95">
        <v>7.4521416376255312</v>
      </c>
    </row>
    <row r="3945" spans="1:6">
      <c r="A3945" s="96">
        <v>45091</v>
      </c>
      <c r="B3945" s="95">
        <v>4755.2700000000004</v>
      </c>
      <c r="C3945" s="95">
        <v>0.34162748887971439</v>
      </c>
      <c r="D3945" s="95">
        <v>1.0697267127742549</v>
      </c>
      <c r="E3945" s="95">
        <v>3.5539527925314784</v>
      </c>
      <c r="F3945" s="95">
        <v>7.9536064219100533</v>
      </c>
    </row>
    <row r="3946" spans="1:6">
      <c r="A3946" s="96">
        <v>45092</v>
      </c>
      <c r="B3946" s="95">
        <v>4763.8900000000003</v>
      </c>
      <c r="C3946" s="95">
        <v>0.18127256706770289</v>
      </c>
      <c r="D3946" s="95">
        <v>1.2529384009148048</v>
      </c>
      <c r="E3946" s="95">
        <v>3.7416677010585708</v>
      </c>
      <c r="F3946" s="95">
        <v>7.9992473430302136</v>
      </c>
    </row>
    <row r="3947" spans="1:6">
      <c r="A3947" s="96">
        <v>45093</v>
      </c>
      <c r="B3947" s="95">
        <v>4763.1099999999997</v>
      </c>
      <c r="C3947" s="95">
        <v>-1.6373174023764925E-2</v>
      </c>
      <c r="D3947" s="95">
        <v>1.2363600811062359</v>
      </c>
      <c r="E3947" s="95">
        <v>3.7246818972707318</v>
      </c>
      <c r="F3947" s="95">
        <v>7.9815644383183892</v>
      </c>
    </row>
    <row r="3948" spans="1:6">
      <c r="A3948" s="96">
        <v>45096</v>
      </c>
      <c r="B3948" s="95">
        <v>4766.4799999999996</v>
      </c>
      <c r="C3948" s="95">
        <v>7.0752092645354203E-2</v>
      </c>
      <c r="D3948" s="95">
        <v>1.30798692438161</v>
      </c>
      <c r="E3948" s="95">
        <v>3.7980692803027738</v>
      </c>
      <c r="F3948" s="95">
        <v>8.4851616074943959</v>
      </c>
    </row>
    <row r="3949" spans="1:6">
      <c r="A3949" s="96">
        <v>45097</v>
      </c>
      <c r="B3949" s="95">
        <v>4770.37</v>
      </c>
      <c r="C3949" s="95">
        <v>8.1611587586660761E-2</v>
      </c>
      <c r="D3949" s="95">
        <v>1.390665980862682</v>
      </c>
      <c r="E3949" s="95">
        <v>3.8827805325267306</v>
      </c>
      <c r="F3949" s="95">
        <v>8.5769106460849223</v>
      </c>
    </row>
    <row r="3950" spans="1:6">
      <c r="A3950" s="96">
        <v>45098</v>
      </c>
      <c r="B3950" s="95">
        <v>4778.6499999999996</v>
      </c>
      <c r="C3950" s="95">
        <v>0.17357144204745989</v>
      </c>
      <c r="D3950" s="95">
        <v>1.5666512219071782</v>
      </c>
      <c r="E3950" s="95">
        <v>4.0630913727360385</v>
      </c>
      <c r="F3950" s="95">
        <v>8.8228328346108711</v>
      </c>
    </row>
    <row r="3951" spans="1:6">
      <c r="A3951" s="96">
        <v>45099</v>
      </c>
      <c r="B3951" s="95">
        <v>4769.87</v>
      </c>
      <c r="C3951" s="95">
        <v>-0.18373389974155607</v>
      </c>
      <c r="D3951" s="95">
        <v>1.3800388527802854</v>
      </c>
      <c r="E3951" s="95">
        <v>3.8718921967652919</v>
      </c>
      <c r="F3951" s="95">
        <v>8.8648532680887229</v>
      </c>
    </row>
    <row r="3952" spans="1:6">
      <c r="A3952" s="96">
        <v>45100</v>
      </c>
      <c r="B3952" s="95">
        <v>4778.6499999999996</v>
      </c>
      <c r="C3952" s="95">
        <v>0.18407210259399065</v>
      </c>
      <c r="D3952" s="95">
        <v>1.5666512219071782</v>
      </c>
      <c r="E3952" s="95">
        <v>4.0630913727360385</v>
      </c>
      <c r="F3952" s="95">
        <v>9.2347748167857624</v>
      </c>
    </row>
    <row r="3953" spans="1:6">
      <c r="A3953" s="96">
        <v>45103</v>
      </c>
      <c r="B3953" s="95">
        <v>4777.72</v>
      </c>
      <c r="C3953" s="95">
        <v>-1.9461563412248584E-2</v>
      </c>
      <c r="D3953" s="95">
        <v>1.5468847636739502</v>
      </c>
      <c r="E3953" s="95">
        <v>4.0428390682197834</v>
      </c>
      <c r="F3953" s="95">
        <v>9.188556697732464</v>
      </c>
    </row>
    <row r="3954" spans="1:6">
      <c r="A3954" s="96">
        <v>45104</v>
      </c>
      <c r="B3954" s="95">
        <v>4764.41</v>
      </c>
      <c r="C3954" s="95">
        <v>-0.27858476428087586</v>
      </c>
      <c r="D3954" s="95">
        <v>1.2639906141204804</v>
      </c>
      <c r="E3954" s="95">
        <v>3.7529915702504635</v>
      </c>
      <c r="F3954" s="95">
        <v>8.7139362741071267</v>
      </c>
    </row>
    <row r="3955" spans="1:6">
      <c r="A3955" s="96">
        <v>45105</v>
      </c>
      <c r="B3955" s="95">
        <v>4764.75</v>
      </c>
      <c r="C3955" s="95">
        <v>7.1362456211865322E-3</v>
      </c>
      <c r="D3955" s="95">
        <v>1.2712170612165119</v>
      </c>
      <c r="E3955" s="95">
        <v>3.7603956385682258</v>
      </c>
      <c r="F3955" s="95">
        <v>8.6914369921573975</v>
      </c>
    </row>
    <row r="3956" spans="1:6">
      <c r="A3956" s="96">
        <v>45106</v>
      </c>
      <c r="B3956" s="95">
        <v>4767.6499999999996</v>
      </c>
      <c r="C3956" s="95">
        <v>6.0863633978680554E-2</v>
      </c>
      <c r="D3956" s="95">
        <v>1.3328544040944301</v>
      </c>
      <c r="E3956" s="95">
        <v>3.8235479859845434</v>
      </c>
      <c r="F3956" s="95">
        <v>8.8447410295806392</v>
      </c>
    </row>
    <row r="3957" spans="1:6">
      <c r="A3957" s="96">
        <v>45107</v>
      </c>
      <c r="B3957" s="95">
        <v>4776.07</v>
      </c>
      <c r="C3957" s="95">
        <v>0.17660692374650289</v>
      </c>
      <c r="D3957" s="95">
        <v>1.5118152410020125</v>
      </c>
      <c r="E3957" s="95">
        <v>4.0069075602070514</v>
      </c>
      <c r="F3957" s="95">
        <v>9.1336387628960125</v>
      </c>
    </row>
    <row r="3958" spans="1:6">
      <c r="A3958" s="96">
        <v>45110</v>
      </c>
      <c r="B3958" s="104">
        <v>4785.74</v>
      </c>
      <c r="C3958" s="95">
        <v>0.20246771927547869</v>
      </c>
      <c r="D3958" s="95">
        <v>0.20246771927547869</v>
      </c>
      <c r="E3958" s="95">
        <v>4.217487973833145</v>
      </c>
      <c r="F3958" s="95">
        <v>9.4764244603658288</v>
      </c>
    </row>
    <row r="3959" spans="1:6">
      <c r="A3959" s="96">
        <v>45111</v>
      </c>
      <c r="B3959" s="95">
        <v>4779.88</v>
      </c>
      <c r="C3959" s="95">
        <v>-0.12244710326928532</v>
      </c>
      <c r="D3959" s="95">
        <v>7.9772700148872389E-2</v>
      </c>
      <c r="E3959" s="95">
        <v>4.08987667870917</v>
      </c>
      <c r="F3959" s="95">
        <v>9.3971789466938525</v>
      </c>
    </row>
    <row r="3960" spans="1:6">
      <c r="A3960" s="96">
        <v>45112</v>
      </c>
      <c r="B3960" s="95">
        <v>4783.28</v>
      </c>
      <c r="C3960" s="95">
        <v>7.1131492840814659E-2</v>
      </c>
      <c r="D3960" s="95">
        <v>0.150960936502198</v>
      </c>
      <c r="E3960" s="95">
        <v>4.1639173618869041</v>
      </c>
      <c r="F3960" s="95">
        <v>9.7132896004403779</v>
      </c>
    </row>
    <row r="3961" spans="1:6">
      <c r="A3961" s="96">
        <v>45113</v>
      </c>
      <c r="B3961" s="95">
        <v>4759.08</v>
      </c>
      <c r="C3961" s="95">
        <v>-0.50592898596778513</v>
      </c>
      <c r="D3961" s="95">
        <v>-0.35573180460084508</v>
      </c>
      <c r="E3961" s="95">
        <v>3.6369219110335971</v>
      </c>
      <c r="F3961" s="95">
        <v>9.0019582918198218</v>
      </c>
    </row>
    <row r="3962" spans="1:6">
      <c r="A3962" s="96">
        <v>45114</v>
      </c>
      <c r="B3962" s="95">
        <v>4776.9399999999996</v>
      </c>
      <c r="C3962" s="95">
        <v>0.37528261764878668</v>
      </c>
      <c r="D3962" s="95">
        <v>1.8215813419808491E-2</v>
      </c>
      <c r="E3962" s="95">
        <v>4.0258532644319445</v>
      </c>
      <c r="F3962" s="95">
        <v>9.0073067988370994</v>
      </c>
    </row>
    <row r="3963" spans="1:6">
      <c r="A3963" s="96">
        <v>45117</v>
      </c>
      <c r="B3963" s="95">
        <v>4767.82</v>
      </c>
      <c r="C3963" s="95">
        <v>-0.19091719803890905</v>
      </c>
      <c r="D3963" s="95">
        <v>-0.17273616173967277</v>
      </c>
      <c r="E3963" s="95">
        <v>3.8272500201434134</v>
      </c>
      <c r="F3963" s="95">
        <v>8.738399925193896</v>
      </c>
    </row>
    <row r="3964" spans="1:6">
      <c r="A3964" s="96">
        <v>45118</v>
      </c>
      <c r="B3964" s="95">
        <v>4770.87</v>
      </c>
      <c r="C3964" s="95">
        <v>6.397053580042833E-2</v>
      </c>
      <c r="D3964" s="95">
        <v>-0.10887612618742937</v>
      </c>
      <c r="E3964" s="95">
        <v>3.8936688682881693</v>
      </c>
      <c r="F3964" s="95">
        <v>9.1337685688012158</v>
      </c>
    </row>
    <row r="3965" spans="1:6">
      <c r="A3965" s="96">
        <v>45119</v>
      </c>
      <c r="B3965" s="95">
        <v>4782.59</v>
      </c>
      <c r="C3965" s="95">
        <v>0.24565750062357505</v>
      </c>
      <c r="D3965" s="95">
        <v>0.13651391206579433</v>
      </c>
      <c r="E3965" s="95">
        <v>4.1488914585361414</v>
      </c>
      <c r="F3965" s="95">
        <v>9.5346610844929902</v>
      </c>
    </row>
    <row r="3966" spans="1:6">
      <c r="A3966" s="96">
        <v>45120</v>
      </c>
      <c r="B3966" s="95">
        <v>4794.59</v>
      </c>
      <c r="C3966" s="95">
        <v>0.25091007173936308</v>
      </c>
      <c r="D3966" s="95">
        <v>0.38776651095986381</v>
      </c>
      <c r="E3966" s="95">
        <v>4.4102115168105138</v>
      </c>
      <c r="F3966" s="95">
        <v>9.8263472916728887</v>
      </c>
    </row>
    <row r="3967" spans="1:6">
      <c r="A3967" s="96">
        <v>45121</v>
      </c>
      <c r="B3967" s="95">
        <v>4776.1000000000004</v>
      </c>
      <c r="C3967" s="95">
        <v>-0.38564298511446493</v>
      </c>
      <c r="D3967" s="95">
        <v>6.2813149723783823E-4</v>
      </c>
      <c r="E3967" s="95">
        <v>4.0075608603527435</v>
      </c>
      <c r="F3967" s="95">
        <v>9.3805107065155333</v>
      </c>
    </row>
    <row r="3968" spans="1:6">
      <c r="A3968" s="96">
        <v>45124</v>
      </c>
      <c r="B3968" s="95">
        <v>4786.8100000000004</v>
      </c>
      <c r="C3968" s="95">
        <v>0.22424153598123997</v>
      </c>
      <c r="D3968" s="95">
        <v>0.2248710760102135</v>
      </c>
      <c r="E3968" s="95">
        <v>4.2407890123626224</v>
      </c>
      <c r="F3968" s="95">
        <v>9.5898972739947741</v>
      </c>
    </row>
    <row r="3969" spans="1:6">
      <c r="A3969" s="96">
        <v>45125</v>
      </c>
      <c r="B3969" s="95">
        <v>4798.0600000000004</v>
      </c>
      <c r="C3969" s="95">
        <v>0.23502081762176719</v>
      </c>
      <c r="D3969" s="95">
        <v>0.46042038747340364</v>
      </c>
      <c r="E3969" s="95">
        <v>4.4857765669948479</v>
      </c>
      <c r="F3969" s="95">
        <v>9.871855936395125</v>
      </c>
    </row>
    <row r="3970" spans="1:6">
      <c r="A3970" s="96">
        <v>45126</v>
      </c>
      <c r="B3970" s="95">
        <v>4800.05</v>
      </c>
      <c r="C3970" s="95">
        <v>4.1475096184706572E-2</v>
      </c>
      <c r="D3970" s="95">
        <v>0.50208644345666187</v>
      </c>
      <c r="E3970" s="95">
        <v>4.5291121433253423</v>
      </c>
      <c r="F3970" s="95">
        <v>9.7580774243706045</v>
      </c>
    </row>
    <row r="3971" spans="1:6">
      <c r="A3971" s="96">
        <v>45127</v>
      </c>
      <c r="B3971" s="95">
        <v>4791.21</v>
      </c>
      <c r="C3971" s="95">
        <v>-0.18416474828387708</v>
      </c>
      <c r="D3971" s="95">
        <v>0.31699702893801529</v>
      </c>
      <c r="E3971" s="95">
        <v>4.3366063670632338</v>
      </c>
      <c r="F3971" s="95">
        <v>9.2379669085710816</v>
      </c>
    </row>
    <row r="3972" spans="1:6">
      <c r="A3972" s="96">
        <v>45128</v>
      </c>
      <c r="B3972" s="95">
        <v>4811.6899999999996</v>
      </c>
      <c r="C3972" s="95">
        <v>0.4274494334416401</v>
      </c>
      <c r="D3972" s="95">
        <v>0.74580146438389949</v>
      </c>
      <c r="E3972" s="95">
        <v>4.7825925998514762</v>
      </c>
      <c r="F3972" s="95">
        <v>9.8088035272531293</v>
      </c>
    </row>
    <row r="3973" spans="1:6">
      <c r="A3973" s="96">
        <v>45131</v>
      </c>
      <c r="B3973" s="95">
        <v>4821.91</v>
      </c>
      <c r="C3973" s="95">
        <v>0.21239938566284255</v>
      </c>
      <c r="D3973" s="95">
        <v>0.9597849277753534</v>
      </c>
      <c r="E3973" s="95">
        <v>5.0051501828151546</v>
      </c>
      <c r="F3973" s="95">
        <v>10.222139931241303</v>
      </c>
    </row>
    <row r="3974" spans="1:6">
      <c r="A3974" s="96">
        <v>45132</v>
      </c>
      <c r="B3974" s="95">
        <v>4820.7299999999996</v>
      </c>
      <c r="C3974" s="95">
        <v>-2.4471630536448963E-2</v>
      </c>
      <c r="D3974" s="95">
        <v>0.93507842221742798</v>
      </c>
      <c r="E3974" s="95">
        <v>4.9794537104181691</v>
      </c>
      <c r="F3974" s="95">
        <v>10.081429654460594</v>
      </c>
    </row>
    <row r="3975" spans="1:6">
      <c r="A3975" s="96">
        <v>45133</v>
      </c>
      <c r="B3975" s="95">
        <v>4827.79</v>
      </c>
      <c r="C3975" s="95">
        <v>0.14645084873039504</v>
      </c>
      <c r="D3975" s="95">
        <v>1.0828987012334368</v>
      </c>
      <c r="E3975" s="95">
        <v>5.1331970113696057</v>
      </c>
      <c r="F3975" s="95">
        <v>10.209928456309036</v>
      </c>
    </row>
    <row r="3976" spans="1:6">
      <c r="A3976" s="96">
        <v>45134</v>
      </c>
      <c r="B3976" s="95">
        <v>4815.3500000000004</v>
      </c>
      <c r="C3976" s="95">
        <v>-0.25767483672652913</v>
      </c>
      <c r="D3976" s="95">
        <v>0.82243350704660489</v>
      </c>
      <c r="E3976" s="95">
        <v>4.8622952176251788</v>
      </c>
      <c r="F3976" s="95">
        <v>9.6363706737764065</v>
      </c>
    </row>
    <row r="3977" spans="1:6">
      <c r="A3977" s="96">
        <v>45135</v>
      </c>
      <c r="B3977" s="95">
        <v>4826.1499999999996</v>
      </c>
      <c r="C3977" s="95">
        <v>0.22428276241601708</v>
      </c>
      <c r="D3977" s="95">
        <v>1.0485608460512497</v>
      </c>
      <c r="E3977" s="95">
        <v>5.0974832700721118</v>
      </c>
      <c r="F3977" s="95">
        <v>9.676004517801907</v>
      </c>
    </row>
    <row r="3978" spans="1:6">
      <c r="A3978" s="96">
        <v>45138</v>
      </c>
      <c r="B3978" s="95">
        <v>4846.12</v>
      </c>
      <c r="C3978" s="95">
        <v>0.41378738746205013</v>
      </c>
      <c r="D3978" s="95">
        <v>1.466687046044135</v>
      </c>
      <c r="E3978" s="95">
        <v>5.5323634003836997</v>
      </c>
      <c r="F3978" s="95">
        <v>9.9436909855665547</v>
      </c>
    </row>
    <row r="3979" spans="1:6">
      <c r="A3979" s="96">
        <v>45139</v>
      </c>
      <c r="B3979" s="95">
        <v>4836.76</v>
      </c>
      <c r="C3979" s="95">
        <v>-0.19314420608651517</v>
      </c>
      <c r="D3979" s="95">
        <v>-0.19314420608651517</v>
      </c>
      <c r="E3979" s="95">
        <v>5.3285337549296985</v>
      </c>
      <c r="F3979" s="95">
        <v>9.7704397163120618</v>
      </c>
    </row>
    <row r="3980" spans="1:6">
      <c r="A3980" s="96">
        <v>45140</v>
      </c>
      <c r="B3980" s="95">
        <v>4832.97</v>
      </c>
      <c r="C3980" s="95">
        <v>-7.8358239813425268E-2</v>
      </c>
      <c r="D3980" s="95">
        <v>-0.2713511014997505</v>
      </c>
      <c r="E3980" s="95">
        <v>5.2460001698580561</v>
      </c>
      <c r="F3980" s="95">
        <v>9.5067295055966117</v>
      </c>
    </row>
    <row r="3981" spans="1:6">
      <c r="A3981" s="96">
        <v>45141</v>
      </c>
      <c r="B3981" s="95">
        <v>4840.7700000000004</v>
      </c>
      <c r="C3981" s="95">
        <v>0.16139144252913518</v>
      </c>
      <c r="D3981" s="95">
        <v>-0.11039759642764713</v>
      </c>
      <c r="E3981" s="95">
        <v>5.4158582077364015</v>
      </c>
      <c r="F3981" s="95">
        <v>9.3932128240880033</v>
      </c>
    </row>
    <row r="3982" spans="1:6">
      <c r="A3982" s="96">
        <v>45142</v>
      </c>
      <c r="B3982" s="95">
        <v>4848.25</v>
      </c>
      <c r="C3982" s="95">
        <v>0.15452087167948658</v>
      </c>
      <c r="D3982" s="95">
        <v>4.395268792354301E-2</v>
      </c>
      <c r="E3982" s="95">
        <v>5.5787477107274164</v>
      </c>
      <c r="F3982" s="95">
        <v>9.1680195627649841</v>
      </c>
    </row>
    <row r="3983" spans="1:6">
      <c r="A3983" s="96">
        <v>45145</v>
      </c>
      <c r="B3983" s="95">
        <v>4842.9399999999996</v>
      </c>
      <c r="C3983" s="95">
        <v>-0.10952405507143048</v>
      </c>
      <c r="D3983" s="95">
        <v>-6.5619505914016329E-2</v>
      </c>
      <c r="E3983" s="95">
        <v>5.463113584941004</v>
      </c>
      <c r="F3983" s="95">
        <v>8.7775569107060534</v>
      </c>
    </row>
    <row r="3984" spans="1:6">
      <c r="A3984" s="96">
        <v>45146</v>
      </c>
      <c r="B3984" s="95">
        <v>4850.97</v>
      </c>
      <c r="C3984" s="95">
        <v>0.16580837260011805</v>
      </c>
      <c r="D3984" s="95">
        <v>0.10008006405124448</v>
      </c>
      <c r="E3984" s="95">
        <v>5.6379802572696036</v>
      </c>
      <c r="F3984" s="95">
        <v>8.813230837559761</v>
      </c>
    </row>
    <row r="3985" spans="1:6">
      <c r="A3985" s="96">
        <v>45147</v>
      </c>
      <c r="B3985" s="95">
        <v>4848.99</v>
      </c>
      <c r="C3985" s="95">
        <v>-4.0816578952262983E-2</v>
      </c>
      <c r="D3985" s="95">
        <v>5.9222635840638915E-2</v>
      </c>
      <c r="E3985" s="95">
        <v>5.5948624476543252</v>
      </c>
      <c r="F3985" s="95">
        <v>8.8442596824228161</v>
      </c>
    </row>
    <row r="3986" spans="1:6">
      <c r="A3986" s="96">
        <v>45148</v>
      </c>
      <c r="B3986" s="95">
        <v>4850.8599999999997</v>
      </c>
      <c r="C3986" s="95">
        <v>3.8564732036983074E-2</v>
      </c>
      <c r="D3986" s="95">
        <v>9.7810206928428123E-2</v>
      </c>
      <c r="E3986" s="95">
        <v>5.6355848234020733</v>
      </c>
      <c r="F3986" s="95">
        <v>8.8307813113466693</v>
      </c>
    </row>
    <row r="3987" spans="1:6">
      <c r="A3987" s="96">
        <v>45149</v>
      </c>
      <c r="B3987" s="95">
        <v>4849.07</v>
      </c>
      <c r="C3987" s="95">
        <v>-3.690067328268043E-2</v>
      </c>
      <c r="D3987" s="95">
        <v>6.0873441020858898E-2</v>
      </c>
      <c r="E3987" s="95">
        <v>5.5966045813761633</v>
      </c>
      <c r="F3987" s="95">
        <v>9.011959893889653</v>
      </c>
    </row>
    <row r="3988" spans="1:6">
      <c r="A3988" s="96">
        <v>45152</v>
      </c>
      <c r="B3988" s="95">
        <v>4832.07</v>
      </c>
      <c r="C3988" s="95">
        <v>-0.35058268905171497</v>
      </c>
      <c r="D3988" s="95">
        <v>-0.28992265977730858</v>
      </c>
      <c r="E3988" s="95">
        <v>5.2264011654874709</v>
      </c>
      <c r="F3988" s="95">
        <v>8.2305061360342879</v>
      </c>
    </row>
    <row r="3989" spans="1:6">
      <c r="A3989" s="96">
        <v>45153</v>
      </c>
      <c r="B3989" s="95">
        <v>4826.9399999999996</v>
      </c>
      <c r="C3989" s="95">
        <v>-0.10616568054684361</v>
      </c>
      <c r="D3989" s="95">
        <v>-0.3957805419593452</v>
      </c>
      <c r="E3989" s="95">
        <v>5.1146868405751666</v>
      </c>
      <c r="F3989" s="95">
        <v>7.9198070073847715</v>
      </c>
    </row>
    <row r="3990" spans="1:6">
      <c r="A3990" s="96">
        <v>45154</v>
      </c>
      <c r="B3990" s="95">
        <v>4824.6099999999997</v>
      </c>
      <c r="C3990" s="95">
        <v>-4.8270747098577704E-2</v>
      </c>
      <c r="D3990" s="95">
        <v>-0.44386024283344927</v>
      </c>
      <c r="E3990" s="95">
        <v>5.0639471959268878</v>
      </c>
      <c r="F3990" s="95">
        <v>7.979973411279162</v>
      </c>
    </row>
    <row r="3991" spans="1:6">
      <c r="A3991" s="96">
        <v>45155</v>
      </c>
      <c r="B3991" s="95">
        <v>4809.6899999999996</v>
      </c>
      <c r="C3991" s="95">
        <v>-0.30924779412222492</v>
      </c>
      <c r="D3991" s="95">
        <v>-0.75173540894571955</v>
      </c>
      <c r="E3991" s="95">
        <v>4.7390392568057438</v>
      </c>
      <c r="F3991" s="95">
        <v>7.4894347389804938</v>
      </c>
    </row>
    <row r="3992" spans="1:6">
      <c r="A3992" s="96">
        <v>45156</v>
      </c>
      <c r="B3992" s="95">
        <v>4815.0600000000004</v>
      </c>
      <c r="C3992" s="95">
        <v>0.11164960735516871</v>
      </c>
      <c r="D3992" s="95">
        <v>-0.64092511122298967</v>
      </c>
      <c r="E3992" s="95">
        <v>4.8559799828835626</v>
      </c>
      <c r="F3992" s="95">
        <v>7.4387283340175969</v>
      </c>
    </row>
    <row r="3993" spans="1:6">
      <c r="A3993" s="96">
        <v>45159</v>
      </c>
      <c r="B3993" s="95">
        <v>4805.16</v>
      </c>
      <c r="C3993" s="95">
        <v>-0.205604914580515</v>
      </c>
      <c r="D3993" s="95">
        <v>-0.84521225227605079</v>
      </c>
      <c r="E3993" s="95">
        <v>4.6403909348071926</v>
      </c>
      <c r="F3993" s="95">
        <v>7.4025976928767889</v>
      </c>
    </row>
    <row r="3994" spans="1:6">
      <c r="A3994" s="96">
        <v>45160</v>
      </c>
      <c r="B3994" s="95">
        <v>4820.07</v>
      </c>
      <c r="C3994" s="95">
        <v>0.31029143670553427</v>
      </c>
      <c r="D3994" s="95">
        <v>-0.53754343681130523</v>
      </c>
      <c r="E3994" s="95">
        <v>4.9650811072130763</v>
      </c>
      <c r="F3994" s="95">
        <v>7.5416383128255937</v>
      </c>
    </row>
    <row r="3995" spans="1:6">
      <c r="A3995" s="96">
        <v>45161</v>
      </c>
      <c r="B3995" s="95">
        <v>4840.96</v>
      </c>
      <c r="C3995" s="95">
        <v>0.43339619549094266</v>
      </c>
      <c r="D3995" s="95">
        <v>-0.10647693412461079</v>
      </c>
      <c r="E3995" s="95">
        <v>5.4199957753257255</v>
      </c>
      <c r="F3995" s="95">
        <v>7.7394557565749311</v>
      </c>
    </row>
    <row r="3996" spans="1:6">
      <c r="A3996" s="96">
        <v>45162</v>
      </c>
      <c r="B3996" s="95">
        <v>4834.5200000000004</v>
      </c>
      <c r="C3996" s="95">
        <v>-0.13303146483341077</v>
      </c>
      <c r="D3996" s="95">
        <v>-0.23936675113285233</v>
      </c>
      <c r="E3996" s="95">
        <v>5.2797540107184959</v>
      </c>
      <c r="F3996" s="95">
        <v>7.3295488603289716</v>
      </c>
    </row>
    <row r="3997" spans="1:6">
      <c r="A3997" s="96">
        <v>45163</v>
      </c>
      <c r="B3997" s="95">
        <v>4821.16</v>
      </c>
      <c r="C3997" s="95">
        <v>-0.27634594540927315</v>
      </c>
      <c r="D3997" s="95">
        <v>-0.51505121623072192</v>
      </c>
      <c r="E3997" s="95">
        <v>4.9888176791730077</v>
      </c>
      <c r="F3997" s="95">
        <v>7.0862014202166534</v>
      </c>
    </row>
    <row r="3998" spans="1:6">
      <c r="A3998" s="96">
        <v>45166</v>
      </c>
      <c r="B3998" s="95">
        <v>4820.67</v>
      </c>
      <c r="C3998" s="95">
        <v>-1.0163529109175062E-2</v>
      </c>
      <c r="D3998" s="95">
        <v>-0.52516239795959985</v>
      </c>
      <c r="E3998" s="95">
        <v>4.9781471101268071</v>
      </c>
      <c r="F3998" s="95">
        <v>6.9655516724912658</v>
      </c>
    </row>
    <row r="3999" spans="1:6">
      <c r="A3999" s="96">
        <v>45167</v>
      </c>
      <c r="B3999" s="95">
        <v>4831.3900000000003</v>
      </c>
      <c r="C3999" s="95">
        <v>0.22237572785526183</v>
      </c>
      <c r="D3999" s="95">
        <v>-0.30395450380922284</v>
      </c>
      <c r="E3999" s="95">
        <v>5.2115930288519241</v>
      </c>
      <c r="F3999" s="95">
        <v>6.9428673249618988</v>
      </c>
    </row>
    <row r="4000" spans="1:6">
      <c r="A4000" s="96">
        <v>45168</v>
      </c>
      <c r="B4000" s="95">
        <v>4827.9799999999996</v>
      </c>
      <c r="C4000" s="95">
        <v>-7.0580102206629913E-2</v>
      </c>
      <c r="D4000" s="95">
        <v>-0.3743200746163966</v>
      </c>
      <c r="E4000" s="95">
        <v>5.137334578958952</v>
      </c>
      <c r="F4000" s="95">
        <v>6.9737040352385371</v>
      </c>
    </row>
    <row r="4001" spans="1:6">
      <c r="A4001" s="96">
        <v>45169</v>
      </c>
      <c r="B4001" s="95">
        <v>4810.68</v>
      </c>
      <c r="C4001" s="95">
        <v>-0.35832791353732629</v>
      </c>
      <c r="D4001" s="95">
        <v>-0.73130669484040567</v>
      </c>
      <c r="E4001" s="95">
        <v>4.7605981616134052</v>
      </c>
      <c r="F4001" s="95">
        <v>6.5450615260588929</v>
      </c>
    </row>
    <row r="4002" spans="1:6">
      <c r="A4002" s="96">
        <v>45170</v>
      </c>
      <c r="B4002" s="95">
        <v>4819.74</v>
      </c>
      <c r="C4002" s="95">
        <v>0.18833096360597601</v>
      </c>
      <c r="D4002" s="95">
        <v>0.18833096360597601</v>
      </c>
      <c r="E4002" s="95">
        <v>4.9578948056105521</v>
      </c>
      <c r="F4002" s="95">
        <v>6.4307985832015691</v>
      </c>
    </row>
    <row r="4003" spans="1:6">
      <c r="A4003" s="96">
        <v>45173</v>
      </c>
      <c r="B4003" s="95">
        <v>4817.0600000000004</v>
      </c>
      <c r="C4003" s="95">
        <v>-5.560465917247015E-2</v>
      </c>
      <c r="D4003" s="95">
        <v>0.13262158364306664</v>
      </c>
      <c r="E4003" s="95">
        <v>4.8995333259292728</v>
      </c>
      <c r="F4003" s="95">
        <v>6.2976783393318581</v>
      </c>
    </row>
    <row r="4004" spans="1:6">
      <c r="A4004" s="96">
        <v>45174</v>
      </c>
      <c r="B4004" s="95">
        <v>4806.58</v>
      </c>
      <c r="C4004" s="95">
        <v>-0.21756008851873121</v>
      </c>
      <c r="D4004" s="95">
        <v>-8.5227036510437948E-2</v>
      </c>
      <c r="E4004" s="95">
        <v>4.6713138083696482</v>
      </c>
      <c r="F4004" s="95">
        <v>5.8216923703532597</v>
      </c>
    </row>
    <row r="4005" spans="1:6">
      <c r="A4005" s="96">
        <v>45175</v>
      </c>
      <c r="B4005" s="95">
        <v>4795.5600000000004</v>
      </c>
      <c r="C4005" s="95">
        <v>-0.22926904368594236</v>
      </c>
      <c r="D4005" s="95">
        <v>-0.31430068098480257</v>
      </c>
      <c r="E4005" s="95">
        <v>4.4313348881876991</v>
      </c>
      <c r="F4005" s="95">
        <v>5.9766502913741526</v>
      </c>
    </row>
    <row r="4006" spans="1:6">
      <c r="A4006" s="96">
        <v>45177</v>
      </c>
      <c r="B4006" s="95">
        <v>4804.09</v>
      </c>
      <c r="C4006" s="95">
        <v>0.17787286573414107</v>
      </c>
      <c r="D4006" s="95">
        <v>-0.13698687087896344</v>
      </c>
      <c r="E4006" s="95">
        <v>4.6170898962777152</v>
      </c>
      <c r="F4006" s="95">
        <v>6.2391087050748029</v>
      </c>
    </row>
    <row r="4007" spans="1:6">
      <c r="A4007" s="96">
        <v>45180</v>
      </c>
      <c r="B4007" s="95">
        <v>4813.6000000000004</v>
      </c>
      <c r="C4007" s="95">
        <v>0.19795632471497626</v>
      </c>
      <c r="D4007" s="95">
        <v>6.0698279661086652E-2</v>
      </c>
      <c r="E4007" s="95">
        <v>4.8241860424601768</v>
      </c>
      <c r="F4007" s="95">
        <v>6.1108061696635518</v>
      </c>
    </row>
    <row r="4008" spans="1:6">
      <c r="A4008" s="96">
        <v>45181</v>
      </c>
      <c r="B4008" s="95">
        <v>4827.62</v>
      </c>
      <c r="C4008" s="95">
        <v>0.29125810204420066</v>
      </c>
      <c r="D4008" s="95">
        <v>0.35213317036260072</v>
      </c>
      <c r="E4008" s="95">
        <v>5.1294949772107135</v>
      </c>
      <c r="F4008" s="95">
        <v>6.3254060197074136</v>
      </c>
    </row>
    <row r="4009" spans="1:6">
      <c r="A4009" s="96">
        <v>45182</v>
      </c>
      <c r="B4009" s="95">
        <v>4837.37</v>
      </c>
      <c r="C4009" s="95">
        <v>0.20196287197418172</v>
      </c>
      <c r="D4009" s="95">
        <v>0.554807220600817</v>
      </c>
      <c r="E4009" s="95">
        <v>5.3418175245586452</v>
      </c>
      <c r="F4009" s="95">
        <v>6.5103518734215715</v>
      </c>
    </row>
    <row r="4010" spans="1:6">
      <c r="A4010" s="96">
        <v>45183</v>
      </c>
      <c r="B4010" s="95">
        <v>4849.83</v>
      </c>
      <c r="C4010" s="95">
        <v>0.25757798142378441</v>
      </c>
      <c r="D4010" s="95">
        <v>0.81381426326423423</v>
      </c>
      <c r="E4010" s="95">
        <v>5.6131548517335261</v>
      </c>
      <c r="F4010" s="95">
        <v>6.5568835962561023</v>
      </c>
    </row>
    <row r="4011" spans="1:6">
      <c r="A4011" s="96">
        <v>45184</v>
      </c>
      <c r="B4011" s="95">
        <v>4842.8599999999997</v>
      </c>
      <c r="C4011" s="95">
        <v>-0.14371637768747503</v>
      </c>
      <c r="D4011" s="95">
        <v>0.66892830119649194</v>
      </c>
      <c r="E4011" s="95">
        <v>5.4613714512191658</v>
      </c>
      <c r="F4011" s="95">
        <v>6.4306356793582653</v>
      </c>
    </row>
    <row r="4012" spans="1:6">
      <c r="A4012" s="96">
        <v>45187</v>
      </c>
      <c r="B4012" s="95">
        <v>4835.57</v>
      </c>
      <c r="C4012" s="95">
        <v>-0.15053088464254127</v>
      </c>
      <c r="D4012" s="95">
        <v>0.51739047286452067</v>
      </c>
      <c r="E4012" s="95">
        <v>5.3026195158174749</v>
      </c>
      <c r="F4012" s="95">
        <v>6.4013730430286131</v>
      </c>
    </row>
    <row r="4013" spans="1:6">
      <c r="A4013" s="96">
        <v>45188</v>
      </c>
      <c r="B4013" s="95">
        <v>4828.37</v>
      </c>
      <c r="C4013" s="95">
        <v>-0.14889661404963173</v>
      </c>
      <c r="D4013" s="95">
        <v>0.36772348191937976</v>
      </c>
      <c r="E4013" s="95">
        <v>5.1458274808528603</v>
      </c>
      <c r="F4013" s="95">
        <v>6.0255118061822932</v>
      </c>
    </row>
    <row r="4014" spans="1:6">
      <c r="A4014" s="96">
        <v>45189</v>
      </c>
      <c r="B4014" s="95">
        <v>4830.79</v>
      </c>
      <c r="C4014" s="95">
        <v>5.0120434018108284E-2</v>
      </c>
      <c r="D4014" s="95">
        <v>0.41802822054262112</v>
      </c>
      <c r="E4014" s="95">
        <v>5.1985270259381933</v>
      </c>
      <c r="F4014" s="95">
        <v>5.8434430521746794</v>
      </c>
    </row>
    <row r="4015" spans="1:6">
      <c r="A4015" s="96">
        <v>45190</v>
      </c>
      <c r="B4015" s="95">
        <v>4823.03</v>
      </c>
      <c r="C4015" s="95">
        <v>-0.16063625204160159</v>
      </c>
      <c r="D4015" s="95">
        <v>0.25672046363507395</v>
      </c>
      <c r="E4015" s="95">
        <v>5.0295400549207558</v>
      </c>
      <c r="F4015" s="95">
        <v>5.4345568737525607</v>
      </c>
    </row>
    <row r="4016" spans="1:6">
      <c r="A4016" s="96">
        <v>45191</v>
      </c>
      <c r="B4016" s="95">
        <v>4824.8500000000004</v>
      </c>
      <c r="C4016" s="95">
        <v>3.7735614333733736E-2</v>
      </c>
      <c r="D4016" s="95">
        <v>0.2945529530128832</v>
      </c>
      <c r="E4016" s="95">
        <v>5.0691735970924023</v>
      </c>
      <c r="F4016" s="95">
        <v>4.9425679864103511</v>
      </c>
    </row>
    <row r="4017" spans="1:6">
      <c r="A4017" s="96">
        <v>45194</v>
      </c>
      <c r="B4017" s="95">
        <v>4823.18</v>
      </c>
      <c r="C4017" s="95">
        <v>-3.461247499922937E-2</v>
      </c>
      <c r="D4017" s="95">
        <v>0.25983852594644308</v>
      </c>
      <c r="E4017" s="95">
        <v>5.0328065556492163</v>
      </c>
      <c r="F4017" s="95">
        <v>4.8797830724302438</v>
      </c>
    </row>
    <row r="4018" spans="1:6">
      <c r="A4018" s="96">
        <v>45195</v>
      </c>
      <c r="B4018" s="95">
        <v>4808.12</v>
      </c>
      <c r="C4018" s="95">
        <v>-0.31224213071044948</v>
      </c>
      <c r="D4018" s="95">
        <v>-5.3214930113842929E-2</v>
      </c>
      <c r="E4018" s="95">
        <v>4.7048498825148721</v>
      </c>
      <c r="F4018" s="95">
        <v>4.879112825121501</v>
      </c>
    </row>
    <row r="4019" spans="1:6">
      <c r="A4019" s="96">
        <v>45196</v>
      </c>
      <c r="B4019" s="95">
        <v>4797.1400000000003</v>
      </c>
      <c r="C4019" s="95">
        <v>-0.22836368476659707</v>
      </c>
      <c r="D4019" s="95">
        <v>-0.28145709130518171</v>
      </c>
      <c r="E4019" s="95">
        <v>4.4657420291938088</v>
      </c>
      <c r="F4019" s="95">
        <v>4.7152121856397944</v>
      </c>
    </row>
    <row r="4020" spans="1:6">
      <c r="A4020" s="96">
        <v>45197</v>
      </c>
      <c r="B4020" s="95">
        <v>4802.37</v>
      </c>
      <c r="C4020" s="95">
        <v>0.10902329304542935</v>
      </c>
      <c r="D4020" s="95">
        <v>-0.17274065204919697</v>
      </c>
      <c r="E4020" s="95">
        <v>4.579634021258383</v>
      </c>
      <c r="F4020" s="95">
        <v>4.9519426196189542</v>
      </c>
    </row>
    <row r="4021" spans="1:6">
      <c r="A4021" s="96">
        <v>45198</v>
      </c>
      <c r="B4021" s="95">
        <v>4810.9399999999996</v>
      </c>
      <c r="C4021" s="95">
        <v>0.1784535552237676</v>
      </c>
      <c r="D4021" s="95">
        <v>5.4046413396680038E-3</v>
      </c>
      <c r="E4021" s="95">
        <v>4.7662600962093293</v>
      </c>
      <c r="F4021" s="95">
        <v>4.9825317886531995</v>
      </c>
    </row>
    <row r="4022" spans="1:6">
      <c r="A4022" s="96">
        <v>45201</v>
      </c>
      <c r="B4022" s="95">
        <v>4797.25</v>
      </c>
      <c r="C4022" s="95">
        <v>-0.2845597741813366</v>
      </c>
      <c r="D4022" s="95">
        <v>-0.2845597741813366</v>
      </c>
      <c r="E4022" s="95">
        <v>4.4681374630613169</v>
      </c>
      <c r="F4022" s="95">
        <v>4.683793733265551</v>
      </c>
    </row>
    <row r="4023" spans="1:6">
      <c r="A4023" s="96">
        <v>45202</v>
      </c>
      <c r="B4023" s="95">
        <v>4779.83</v>
      </c>
      <c r="C4023" s="95">
        <v>-0.36312470686330478</v>
      </c>
      <c r="D4023" s="95">
        <v>-0.64665117419879792</v>
      </c>
      <c r="E4023" s="95">
        <v>4.088787845133024</v>
      </c>
      <c r="F4023" s="95">
        <v>3.7149949442566221</v>
      </c>
    </row>
    <row r="4024" spans="1:6">
      <c r="A4024" s="96">
        <v>45203</v>
      </c>
      <c r="B4024" s="95">
        <v>4783.84</v>
      </c>
      <c r="C4024" s="95">
        <v>8.3894197073952625E-2</v>
      </c>
      <c r="D4024" s="95">
        <v>-0.5632994799352975</v>
      </c>
      <c r="E4024" s="95">
        <v>4.1761122979397269</v>
      </c>
      <c r="F4024" s="95">
        <v>3.9910961167243464</v>
      </c>
    </row>
    <row r="4025" spans="1:6">
      <c r="A4025" s="96">
        <v>45204</v>
      </c>
      <c r="B4025" s="95">
        <v>4778.92</v>
      </c>
      <c r="C4025" s="95">
        <v>-0.1028462490384352</v>
      </c>
      <c r="D4025" s="95">
        <v>-0.66556639658776895</v>
      </c>
      <c r="E4025" s="95">
        <v>4.0689710740472229</v>
      </c>
      <c r="F4025" s="95">
        <v>3.7026749618622068</v>
      </c>
    </row>
    <row r="4026" spans="1:6">
      <c r="A4026" s="96">
        <v>45205</v>
      </c>
      <c r="B4026" s="95">
        <v>4777.24</v>
      </c>
      <c r="C4026" s="95">
        <v>-3.5154386346714084E-2</v>
      </c>
      <c r="D4026" s="95">
        <v>-0.70048680715203426</v>
      </c>
      <c r="E4026" s="95">
        <v>4.0323862658887988</v>
      </c>
      <c r="F4026" s="95">
        <v>3.3493278412606298</v>
      </c>
    </row>
    <row r="4027" spans="1:6">
      <c r="A4027" s="96">
        <v>45208</v>
      </c>
      <c r="B4027" s="95">
        <v>4789.43</v>
      </c>
      <c r="C4027" s="95">
        <v>0.2551682561479085</v>
      </c>
      <c r="D4027" s="95">
        <v>-0.44710597097447069</v>
      </c>
      <c r="E4027" s="95">
        <v>4.2978438917525397</v>
      </c>
      <c r="F4027" s="95">
        <v>3.4369337557690782</v>
      </c>
    </row>
    <row r="4028" spans="1:6">
      <c r="A4028" s="96">
        <v>45209</v>
      </c>
      <c r="B4028" s="95">
        <v>4802.4399999999996</v>
      </c>
      <c r="C4028" s="95">
        <v>0.27163984023148569</v>
      </c>
      <c r="D4028" s="95">
        <v>-0.17668064868819888</v>
      </c>
      <c r="E4028" s="95">
        <v>4.5811583882649831</v>
      </c>
      <c r="F4028" s="95">
        <v>3.5986556275104498</v>
      </c>
    </row>
    <row r="4029" spans="1:6">
      <c r="A4029" s="96">
        <v>45210</v>
      </c>
      <c r="B4029" s="95">
        <v>4793.71</v>
      </c>
      <c r="C4029" s="95">
        <v>-0.18178259384812323</v>
      </c>
      <c r="D4029" s="95">
        <v>-0.358142067870304</v>
      </c>
      <c r="E4029" s="95">
        <v>4.3910480458703827</v>
      </c>
      <c r="F4029" s="95">
        <v>3.6668360671691103</v>
      </c>
    </row>
    <row r="4030" spans="1:6">
      <c r="A4030" s="96">
        <v>45212</v>
      </c>
      <c r="B4030" s="95">
        <v>4784.96</v>
      </c>
      <c r="C4030" s="95">
        <v>-0.18253085814535774</v>
      </c>
      <c r="D4030" s="95">
        <v>-0.54001920622580579</v>
      </c>
      <c r="E4030" s="95">
        <v>4.2005021700453282</v>
      </c>
      <c r="F4030" s="95">
        <v>3.633146423922673</v>
      </c>
    </row>
    <row r="4031" spans="1:6">
      <c r="A4031" s="96">
        <v>45215</v>
      </c>
      <c r="B4031" s="95">
        <v>4785.8900000000003</v>
      </c>
      <c r="C4031" s="95">
        <v>1.9435899150677116E-2</v>
      </c>
      <c r="D4031" s="95">
        <v>-0.52068826466343809</v>
      </c>
      <c r="E4031" s="95">
        <v>4.2207544745616055</v>
      </c>
      <c r="F4031" s="95">
        <v>3.6474519596229049</v>
      </c>
    </row>
    <row r="4032" spans="1:6">
      <c r="A4032" s="96">
        <v>45216</v>
      </c>
      <c r="B4032" s="95">
        <v>4773.5</v>
      </c>
      <c r="C4032" s="95">
        <v>-0.25888601702087621</v>
      </c>
      <c r="D4032" s="95">
        <v>-0.77822629257483511</v>
      </c>
      <c r="E4032" s="95">
        <v>3.9509415143933024</v>
      </c>
      <c r="F4032" s="95">
        <v>3.3956934886813839</v>
      </c>
    </row>
    <row r="4033" spans="1:6">
      <c r="A4033" s="96">
        <v>45217</v>
      </c>
      <c r="B4033" s="95">
        <v>4760.83</v>
      </c>
      <c r="C4033" s="95">
        <v>-0.26542369330679882</v>
      </c>
      <c r="D4033" s="95">
        <v>-1.0415843889135967</v>
      </c>
      <c r="E4033" s="95">
        <v>3.6750310861985991</v>
      </c>
      <c r="F4033" s="95">
        <v>2.9428745029439707</v>
      </c>
    </row>
    <row r="4034" spans="1:6">
      <c r="A4034" s="96">
        <v>45218</v>
      </c>
      <c r="B4034" s="95">
        <v>4758.6499999999996</v>
      </c>
      <c r="C4034" s="95">
        <v>-4.5790334878592631E-2</v>
      </c>
      <c r="D4034" s="95">
        <v>-1.0868977788124567</v>
      </c>
      <c r="E4034" s="95">
        <v>3.6275579422787585</v>
      </c>
      <c r="F4034" s="95">
        <v>2.6812590222229815</v>
      </c>
    </row>
    <row r="4035" spans="1:6">
      <c r="A4035" s="96">
        <v>45219</v>
      </c>
      <c r="B4035" s="95">
        <v>4769.22</v>
      </c>
      <c r="C4035" s="95">
        <v>0.22212182026415395</v>
      </c>
      <c r="D4035" s="95">
        <v>-0.8671901956790018</v>
      </c>
      <c r="E4035" s="95">
        <v>3.8577373602754372</v>
      </c>
      <c r="F4035" s="95">
        <v>2.783141669971223</v>
      </c>
    </row>
    <row r="4036" spans="1:6">
      <c r="A4036" s="96">
        <v>45222</v>
      </c>
      <c r="B4036" s="95">
        <v>4772.37</v>
      </c>
      <c r="C4036" s="95">
        <v>6.6048536238616506E-2</v>
      </c>
      <c r="D4036" s="95">
        <v>-0.80171442587102515</v>
      </c>
      <c r="E4036" s="95">
        <v>3.9263338755724631</v>
      </c>
      <c r="F4036" s="95">
        <v>2.6596511305238213</v>
      </c>
    </row>
    <row r="4037" spans="1:6">
      <c r="A4037" s="96">
        <v>45223</v>
      </c>
      <c r="B4037" s="95">
        <v>4780.3599999999997</v>
      </c>
      <c r="C4037" s="95">
        <v>0.16742205654631803</v>
      </c>
      <c r="D4037" s="95">
        <v>-0.63563461610413041</v>
      </c>
      <c r="E4037" s="95">
        <v>4.1003294810401325</v>
      </c>
      <c r="F4037" s="95">
        <v>3.251307283420779</v>
      </c>
    </row>
    <row r="4038" spans="1:6">
      <c r="A4038" s="96">
        <v>45224</v>
      </c>
      <c r="B4038" s="95">
        <v>4778.33</v>
      </c>
      <c r="C4038" s="95">
        <v>-4.2465421014314941E-2</v>
      </c>
      <c r="D4038" s="95">
        <v>-0.67783011220259315</v>
      </c>
      <c r="E4038" s="95">
        <v>4.0561228378487302</v>
      </c>
      <c r="F4038" s="95">
        <v>3.5586340220149726</v>
      </c>
    </row>
    <row r="4039" spans="1:6">
      <c r="A4039" s="96">
        <v>45225</v>
      </c>
      <c r="B4039" s="95">
        <v>4796.32</v>
      </c>
      <c r="C4039" s="95">
        <v>0.37649136832322849</v>
      </c>
      <c r="D4039" s="95">
        <v>-0.3038907157436932</v>
      </c>
      <c r="E4039" s="95">
        <v>4.4478851585450618</v>
      </c>
      <c r="F4039" s="95">
        <v>4.3472207114108485</v>
      </c>
    </row>
    <row r="4040" spans="1:6">
      <c r="A4040" s="96">
        <v>45226</v>
      </c>
      <c r="B4040" s="95">
        <v>4783.8999999999996</v>
      </c>
      <c r="C4040" s="95">
        <v>-0.2589485272041947</v>
      </c>
      <c r="D4040" s="95">
        <v>-0.56205232241516301</v>
      </c>
      <c r="E4040" s="95">
        <v>4.1774188982310889</v>
      </c>
      <c r="F4040" s="95">
        <v>3.7384798872384106</v>
      </c>
    </row>
    <row r="4041" spans="1:6">
      <c r="A4041" s="96">
        <v>45229</v>
      </c>
      <c r="B4041" s="95">
        <v>4766.59</v>
      </c>
      <c r="C4041" s="95">
        <v>-0.3618386671962126</v>
      </c>
      <c r="D4041" s="95">
        <v>-0.92185726697899817</v>
      </c>
      <c r="E4041" s="95">
        <v>3.8004647141703041</v>
      </c>
      <c r="F4041" s="95">
        <v>3.2478095588792888</v>
      </c>
    </row>
    <row r="4042" spans="1:6">
      <c r="A4042" s="96">
        <v>45230</v>
      </c>
      <c r="B4042" s="95">
        <v>4769.6499999999996</v>
      </c>
      <c r="C4042" s="95">
        <v>6.4196836732333118E-2</v>
      </c>
      <c r="D4042" s="95">
        <v>-0.85825223345126211</v>
      </c>
      <c r="E4042" s="95">
        <v>3.8671013290302536</v>
      </c>
      <c r="F4042" s="95">
        <v>2.7014398635714754</v>
      </c>
    </row>
    <row r="4043" spans="1:6">
      <c r="A4043" s="96">
        <v>45231</v>
      </c>
      <c r="B4043" s="95">
        <v>4787.1000000000004</v>
      </c>
      <c r="C4043" s="95">
        <v>0.36585493694507587</v>
      </c>
      <c r="D4043" s="95">
        <v>0.36585493694507587</v>
      </c>
      <c r="E4043" s="95">
        <v>4.2471042471042608</v>
      </c>
      <c r="F4043" s="95">
        <v>2.9917986936429219</v>
      </c>
    </row>
    <row r="4044" spans="1:6">
      <c r="A4044" s="96">
        <v>45233</v>
      </c>
      <c r="B4044" s="95">
        <v>4811.63</v>
      </c>
      <c r="C4044" s="95">
        <v>0.51241879217061026</v>
      </c>
      <c r="D4044" s="95">
        <v>0.88014843856467628</v>
      </c>
      <c r="E4044" s="95">
        <v>4.7812859995601142</v>
      </c>
      <c r="F4044" s="95">
        <v>3.2237372783908702</v>
      </c>
    </row>
    <row r="4045" spans="1:6">
      <c r="A4045" s="96">
        <v>45236</v>
      </c>
      <c r="B4045" s="95">
        <v>4802.88</v>
      </c>
      <c r="C4045" s="95">
        <v>-0.1818510567105136</v>
      </c>
      <c r="D4045" s="95">
        <v>0.6966968226180148</v>
      </c>
      <c r="E4045" s="95">
        <v>4.5907401237350598</v>
      </c>
      <c r="F4045" s="95">
        <v>3.0225419725995684</v>
      </c>
    </row>
    <row r="4046" spans="1:6">
      <c r="A4046" s="96">
        <v>45237</v>
      </c>
      <c r="B4046" s="95">
        <v>4818</v>
      </c>
      <c r="C4046" s="95">
        <v>0.31481111333200307</v>
      </c>
      <c r="D4046" s="95">
        <v>1.0137012149738611</v>
      </c>
      <c r="E4046" s="95">
        <v>4.920003397160766</v>
      </c>
      <c r="F4046" s="95">
        <v>3.8359831121053567</v>
      </c>
    </row>
    <row r="4047" spans="1:6">
      <c r="A4047" s="96">
        <v>45238</v>
      </c>
      <c r="B4047" s="95">
        <v>4811.13</v>
      </c>
      <c r="C4047" s="95">
        <v>-0.14259028642590321</v>
      </c>
      <c r="D4047" s="95">
        <v>0.86966548908202768</v>
      </c>
      <c r="E4047" s="95">
        <v>4.7703976637986978</v>
      </c>
      <c r="F4047" s="95">
        <v>3.8844972070054995</v>
      </c>
    </row>
    <row r="4048" spans="1:6">
      <c r="A4048" s="96">
        <v>45239</v>
      </c>
      <c r="B4048" s="95">
        <v>4802.9399999999996</v>
      </c>
      <c r="C4048" s="95">
        <v>-0.17023027854163875</v>
      </c>
      <c r="D4048" s="95">
        <v>0.6979547765559202</v>
      </c>
      <c r="E4048" s="95">
        <v>4.5920467240264218</v>
      </c>
      <c r="F4048" s="95">
        <v>3.8370237770945836</v>
      </c>
    </row>
    <row r="4049" spans="1:6">
      <c r="A4049" s="96">
        <v>45240</v>
      </c>
      <c r="B4049" s="95">
        <v>4816.8599999999997</v>
      </c>
      <c r="C4049" s="95">
        <v>0.28982248372870778</v>
      </c>
      <c r="D4049" s="95">
        <v>0.98980009015336989</v>
      </c>
      <c r="E4049" s="95">
        <v>4.8951779916246885</v>
      </c>
      <c r="F4049" s="95">
        <v>4.9838825331993686</v>
      </c>
    </row>
    <row r="4050" spans="1:6">
      <c r="A4050" s="96">
        <v>45243</v>
      </c>
      <c r="B4050" s="95">
        <v>4813.8999999999996</v>
      </c>
      <c r="C4050" s="95">
        <v>-6.1450820659103567E-2</v>
      </c>
      <c r="D4050" s="95">
        <v>0.92774102921597823</v>
      </c>
      <c r="E4050" s="95">
        <v>4.8307190439170089</v>
      </c>
      <c r="F4050" s="95">
        <v>4.9710745693894109</v>
      </c>
    </row>
    <row r="4051" spans="1:6">
      <c r="A4051" s="96">
        <v>45244</v>
      </c>
      <c r="B4051" s="95">
        <v>4848.2700000000004</v>
      </c>
      <c r="C4051" s="95">
        <v>0.71397411662064147</v>
      </c>
      <c r="D4051" s="95">
        <v>1.6483389766544843</v>
      </c>
      <c r="E4051" s="95">
        <v>5.5791832441578704</v>
      </c>
      <c r="F4051" s="95">
        <v>5.6203543138980683</v>
      </c>
    </row>
    <row r="4052" spans="1:6">
      <c r="A4052" s="96">
        <v>45246</v>
      </c>
      <c r="B4052" s="95">
        <v>4861.92</v>
      </c>
      <c r="C4052" s="95">
        <v>0.28154372590634136</v>
      </c>
      <c r="D4052" s="95">
        <v>1.9345234975312708</v>
      </c>
      <c r="E4052" s="95">
        <v>5.8764348104449748</v>
      </c>
      <c r="F4052" s="95">
        <v>6.276818288132513</v>
      </c>
    </row>
    <row r="4053" spans="1:6">
      <c r="A4053" s="96">
        <v>45247</v>
      </c>
      <c r="B4053" s="95">
        <v>4864.57</v>
      </c>
      <c r="C4053" s="95">
        <v>5.4505216046329963E-2</v>
      </c>
      <c r="D4053" s="95">
        <v>1.9900831297893884</v>
      </c>
      <c r="E4053" s="95">
        <v>5.934142989980562</v>
      </c>
      <c r="F4053" s="95">
        <v>6.4655351651838888</v>
      </c>
    </row>
    <row r="4054" spans="1:6">
      <c r="A4054" s="96">
        <v>45250</v>
      </c>
      <c r="B4054" s="95">
        <v>4873.68</v>
      </c>
      <c r="C4054" s="95">
        <v>0.18727246190310964</v>
      </c>
      <c r="D4054" s="95">
        <v>2.1810824693635933</v>
      </c>
      <c r="E4054" s="95">
        <v>6.1325284675538549</v>
      </c>
      <c r="F4054" s="95">
        <v>6.8042312505067981</v>
      </c>
    </row>
    <row r="4055" spans="1:6">
      <c r="A4055" s="96">
        <v>45251</v>
      </c>
      <c r="B4055" s="95">
        <v>4861.21</v>
      </c>
      <c r="C4055" s="95">
        <v>-0.25586415193448175</v>
      </c>
      <c r="D4055" s="95">
        <v>1.9196377092658867</v>
      </c>
      <c r="E4055" s="95">
        <v>5.8609733736637359</v>
      </c>
      <c r="F4055" s="95">
        <v>6.4108625890367144</v>
      </c>
    </row>
    <row r="4056" spans="1:6">
      <c r="A4056" s="96">
        <v>45252</v>
      </c>
      <c r="B4056" s="95">
        <v>4864.95</v>
      </c>
      <c r="C4056" s="95">
        <v>7.693557776766724E-2</v>
      </c>
      <c r="D4056" s="95">
        <v>1.9980501713962262</v>
      </c>
      <c r="E4056" s="95">
        <v>5.9424181251592545</v>
      </c>
      <c r="F4056" s="95">
        <v>6.6192262849227967</v>
      </c>
    </row>
    <row r="4057" spans="1:6">
      <c r="A4057" s="96">
        <v>45253</v>
      </c>
      <c r="B4057" s="95">
        <v>4867.2700000000004</v>
      </c>
      <c r="C4057" s="95">
        <v>4.7688054347960751E-2</v>
      </c>
      <c r="D4057" s="95">
        <v>2.0466910569958197</v>
      </c>
      <c r="E4057" s="95">
        <v>5.9929400030922952</v>
      </c>
      <c r="F4057" s="95">
        <v>6.8994296231383645</v>
      </c>
    </row>
    <row r="4058" spans="1:6">
      <c r="A4058" s="96">
        <v>45254</v>
      </c>
      <c r="B4058" s="95">
        <v>4867.8</v>
      </c>
      <c r="C4058" s="95">
        <v>1.0889061013674706E-2</v>
      </c>
      <c r="D4058" s="95">
        <v>2.0578029834474432</v>
      </c>
      <c r="E4058" s="95">
        <v>6.004481638999426</v>
      </c>
      <c r="F4058" s="95">
        <v>6.6286397718386514</v>
      </c>
    </row>
    <row r="4059" spans="1:6">
      <c r="A4059" s="96">
        <v>45257</v>
      </c>
      <c r="B4059" s="95">
        <v>4874.92</v>
      </c>
      <c r="C4059" s="95">
        <v>0.14626730761329032</v>
      </c>
      <c r="D4059" s="95">
        <v>2.2070801840806009</v>
      </c>
      <c r="E4059" s="95">
        <v>6.1595315402422024</v>
      </c>
      <c r="F4059" s="95">
        <v>6.9575081014785489</v>
      </c>
    </row>
    <row r="4060" spans="1:6">
      <c r="A4060" s="96">
        <v>45258</v>
      </c>
      <c r="B4060" s="95">
        <v>4884.6899999999996</v>
      </c>
      <c r="C4060" s="95">
        <v>0.20041354524791277</v>
      </c>
      <c r="D4060" s="95">
        <v>2.4119170169718984</v>
      </c>
      <c r="E4060" s="95">
        <v>6.3722896210205882</v>
      </c>
      <c r="F4060" s="95">
        <v>7.1829181057371017</v>
      </c>
    </row>
    <row r="4061" spans="1:6">
      <c r="A4061" s="96">
        <v>45259</v>
      </c>
      <c r="B4061" s="95">
        <v>4884.59</v>
      </c>
      <c r="C4061" s="95">
        <v>-2.0472128220871966E-3</v>
      </c>
      <c r="D4061" s="95">
        <v>2.409820427075382</v>
      </c>
      <c r="E4061" s="95">
        <v>6.3701119538683182</v>
      </c>
      <c r="F4061" s="95">
        <v>7.0018138165504284</v>
      </c>
    </row>
    <row r="4062" spans="1:6">
      <c r="A4062" s="96">
        <v>45260</v>
      </c>
      <c r="B4062" s="95">
        <v>4889.8500000000004</v>
      </c>
      <c r="C4062" s="95">
        <v>0.10768559899603236</v>
      </c>
      <c r="D4062" s="95">
        <v>2.5201010556330283</v>
      </c>
      <c r="E4062" s="95">
        <v>6.4846572460785845</v>
      </c>
      <c r="F4062" s="95">
        <v>6.911879170565749</v>
      </c>
    </row>
    <row r="4063" spans="1:6">
      <c r="A4063" s="96">
        <v>45261</v>
      </c>
      <c r="B4063" s="95">
        <v>4912.01</v>
      </c>
      <c r="C4063" s="95">
        <v>0.45318363548982887</v>
      </c>
      <c r="D4063" s="95">
        <v>0.45318363548982887</v>
      </c>
      <c r="E4063" s="95">
        <v>6.9672282870252511</v>
      </c>
      <c r="F4063" s="95">
        <v>7.4899228402491191</v>
      </c>
    </row>
    <row r="4064" spans="1:6">
      <c r="A4064" s="96">
        <v>45264</v>
      </c>
      <c r="B4064" s="95">
        <v>4891.92</v>
      </c>
      <c r="C4064" s="95">
        <v>-0.4089975386857958</v>
      </c>
      <c r="D4064" s="95">
        <v>4.2332586889171075E-2</v>
      </c>
      <c r="E4064" s="95">
        <v>6.5297349561308948</v>
      </c>
      <c r="F4064" s="95">
        <v>6.8970716453721215</v>
      </c>
    </row>
    <row r="4065" spans="1:6">
      <c r="A4065" s="96">
        <v>45265</v>
      </c>
      <c r="B4065" s="95">
        <v>4907.18</v>
      </c>
      <c r="C4065" s="95">
        <v>0.31194295900178748</v>
      </c>
      <c r="D4065" s="95">
        <v>0.35440759941511857</v>
      </c>
      <c r="E4065" s="95">
        <v>6.8620469635698234</v>
      </c>
      <c r="F4065" s="95">
        <v>7.5758505787443031</v>
      </c>
    </row>
    <row r="4066" spans="1:6">
      <c r="A4066" s="96">
        <v>45266</v>
      </c>
      <c r="B4066" s="95">
        <v>4906.42</v>
      </c>
      <c r="C4066" s="95">
        <v>-1.5487510138212368E-2</v>
      </c>
      <c r="D4066" s="95">
        <v>0.33886520036401357</v>
      </c>
      <c r="E4066" s="95">
        <v>6.8454966932124384</v>
      </c>
      <c r="F4066" s="95">
        <v>7.690450478924693</v>
      </c>
    </row>
    <row r="4067" spans="1:6">
      <c r="A4067" s="96">
        <v>45267</v>
      </c>
      <c r="B4067" s="95">
        <v>4915.1099999999997</v>
      </c>
      <c r="C4067" s="95">
        <v>0.17711488213401072</v>
      </c>
      <c r="D4067" s="95">
        <v>0.5165802631982519</v>
      </c>
      <c r="E4067" s="95">
        <v>7.0347359687461308</v>
      </c>
      <c r="F4067" s="95">
        <v>7.8357423057683562</v>
      </c>
    </row>
    <row r="4068" spans="1:6">
      <c r="A4068" s="96">
        <v>45268</v>
      </c>
      <c r="B4068" s="95">
        <v>4911.25</v>
      </c>
      <c r="C4068" s="95">
        <v>-7.8533339030040228E-2</v>
      </c>
      <c r="D4068" s="95">
        <v>0.43764123643874608</v>
      </c>
      <c r="E4068" s="95">
        <v>6.9506780166678661</v>
      </c>
      <c r="F4068" s="95">
        <v>7.8937945003547894</v>
      </c>
    </row>
    <row r="4069" spans="1:6">
      <c r="A4069" s="96">
        <v>45271</v>
      </c>
      <c r="B4069" s="95">
        <v>4909.4799999999996</v>
      </c>
      <c r="C4069" s="95">
        <v>-3.6039704759494029E-2</v>
      </c>
      <c r="D4069" s="95">
        <v>0.40144380706972349</v>
      </c>
      <c r="E4069" s="95">
        <v>6.9121333080723879</v>
      </c>
      <c r="F4069" s="95">
        <v>7.897102293330982</v>
      </c>
    </row>
    <row r="4070" spans="1:6">
      <c r="A4070" s="96">
        <v>45272</v>
      </c>
      <c r="B4070" s="95">
        <v>4918.78</v>
      </c>
      <c r="C4070" s="95">
        <v>0.18942943040811677</v>
      </c>
      <c r="D4070" s="95">
        <v>0.59163369019499257</v>
      </c>
      <c r="E4070" s="95">
        <v>7.1146563532350271</v>
      </c>
      <c r="F4070" s="95">
        <v>8.2382712789367254</v>
      </c>
    </row>
    <row r="4071" spans="1:6">
      <c r="A4071" s="96">
        <v>45273</v>
      </c>
      <c r="B4071" s="95">
        <v>4959.3100000000004</v>
      </c>
      <c r="C4071" s="95">
        <v>0.82398480924132933</v>
      </c>
      <c r="D4071" s="95">
        <v>1.4204934711698813</v>
      </c>
      <c r="E4071" s="95">
        <v>7.99726485005674</v>
      </c>
      <c r="F4071" s="95">
        <v>9.1724195621929017</v>
      </c>
    </row>
    <row r="4072" spans="1:6">
      <c r="A4072" s="96">
        <v>45274</v>
      </c>
      <c r="B4072" s="95">
        <v>4973.49</v>
      </c>
      <c r="C4072" s="95">
        <v>0.28592687289157315</v>
      </c>
      <c r="D4072" s="95">
        <v>1.7104819166231966</v>
      </c>
      <c r="E4072" s="95">
        <v>8.3060580522509539</v>
      </c>
      <c r="F4072" s="95">
        <v>9.3086737216892423</v>
      </c>
    </row>
    <row r="4073" spans="1:6">
      <c r="A4073" s="96">
        <v>45275</v>
      </c>
      <c r="B4073" s="95">
        <v>4973.6000000000004</v>
      </c>
      <c r="C4073" s="95">
        <v>2.211726574308237E-3</v>
      </c>
      <c r="D4073" s="95">
        <v>1.7127314743806021</v>
      </c>
      <c r="E4073" s="95">
        <v>8.3084534861184842</v>
      </c>
      <c r="F4073" s="95">
        <v>9.3264692887492728</v>
      </c>
    </row>
    <row r="4074" spans="1:6">
      <c r="A4074" s="96">
        <v>45278</v>
      </c>
      <c r="B4074" s="95">
        <v>4980.87</v>
      </c>
      <c r="C4074" s="95">
        <v>0.14617178703553169</v>
      </c>
      <c r="D4074" s="95">
        <v>1.8614067916193688</v>
      </c>
      <c r="E4074" s="95">
        <v>8.4667698880896971</v>
      </c>
      <c r="F4074" s="95">
        <v>9.5541835569857181</v>
      </c>
    </row>
    <row r="4075" spans="1:6">
      <c r="A4075" s="96">
        <v>45279</v>
      </c>
      <c r="B4075" s="95">
        <v>4987.28</v>
      </c>
      <c r="C4075" s="95">
        <v>0.12869237703452274</v>
      </c>
      <c r="D4075" s="95">
        <v>1.9924946573003144</v>
      </c>
      <c r="E4075" s="95">
        <v>8.6063583525512577</v>
      </c>
      <c r="F4075" s="95">
        <v>9.5604646667018187</v>
      </c>
    </row>
    <row r="4076" spans="1:6">
      <c r="A4076" s="96">
        <v>45280</v>
      </c>
      <c r="B4076" s="95">
        <v>4988.47</v>
      </c>
      <c r="C4076" s="95">
        <v>2.3860701624944802E-2</v>
      </c>
      <c r="D4076" s="95">
        <v>2.01683078213033</v>
      </c>
      <c r="E4076" s="95">
        <v>8.6322725916634582</v>
      </c>
      <c r="F4076" s="95">
        <v>9.3221917604079607</v>
      </c>
    </row>
    <row r="4077" spans="1:6">
      <c r="A4077" s="96">
        <v>45281</v>
      </c>
      <c r="B4077" s="95">
        <v>4997.93</v>
      </c>
      <c r="C4077" s="95">
        <v>0.1896373036221588</v>
      </c>
      <c r="D4077" s="95">
        <v>2.2102927492663405</v>
      </c>
      <c r="E4077" s="95">
        <v>8.8382799042697755</v>
      </c>
      <c r="F4077" s="95">
        <v>9.4244735050257553</v>
      </c>
    </row>
    <row r="4078" spans="1:6">
      <c r="A4078" s="96">
        <v>45282</v>
      </c>
      <c r="B4078" s="95">
        <v>5002.6400000000003</v>
      </c>
      <c r="C4078" s="95">
        <v>9.42390149521799E-2</v>
      </c>
      <c r="D4078" s="95">
        <v>2.3066147223330002</v>
      </c>
      <c r="E4078" s="95">
        <v>8.9408480271424562</v>
      </c>
      <c r="F4078" s="95">
        <v>9.4856452523625521</v>
      </c>
    </row>
    <row r="4079" spans="1:6">
      <c r="A4079" s="96">
        <v>45286</v>
      </c>
      <c r="B4079" s="95">
        <v>5004.26</v>
      </c>
      <c r="C4079" s="95">
        <v>3.23829018278321E-2</v>
      </c>
      <c r="D4079" s="95">
        <v>2.3397445729419042</v>
      </c>
      <c r="E4079" s="95">
        <v>8.9761262350094952</v>
      </c>
      <c r="F4079" s="95">
        <v>9.2890900037563497</v>
      </c>
    </row>
    <row r="4080" spans="1:6">
      <c r="A4080" s="96">
        <v>45287</v>
      </c>
      <c r="B4080" s="95">
        <v>5017.95</v>
      </c>
      <c r="C4080" s="95">
        <v>0.2735669209833036</v>
      </c>
      <c r="D4080" s="95">
        <v>2.6197122611122836</v>
      </c>
      <c r="E4080" s="95">
        <v>9.2742488681575086</v>
      </c>
      <c r="F4080" s="95">
        <v>9.6139227233804405</v>
      </c>
    </row>
    <row r="4081" spans="1:6">
      <c r="A4081" s="96">
        <v>45288</v>
      </c>
      <c r="B4081" s="95">
        <v>5013.68</v>
      </c>
      <c r="C4081" s="95">
        <v>-8.5094510706551496E-2</v>
      </c>
      <c r="D4081" s="95">
        <v>2.5323885190752238</v>
      </c>
      <c r="E4081" s="95">
        <v>9.1812624807548815</v>
      </c>
      <c r="F4081" s="95">
        <v>9.3109958967605877</v>
      </c>
    </row>
    <row r="4082" spans="1:6">
      <c r="A4082" s="96">
        <v>45289</v>
      </c>
      <c r="B4082" s="95">
        <v>5019.53</v>
      </c>
      <c r="C4082" s="95">
        <v>0.11668076143669381</v>
      </c>
      <c r="D4082" s="95">
        <v>2.6520240907185189</v>
      </c>
      <c r="E4082" s="95">
        <v>9.3086560091636184</v>
      </c>
      <c r="F4082" s="95">
        <v>9.3086560091636184</v>
      </c>
    </row>
    <row r="4083" spans="1:6">
      <c r="A4083" s="96">
        <v>45293</v>
      </c>
      <c r="B4083" s="95">
        <v>4996.8</v>
      </c>
      <c r="C4083" s="95">
        <v>-0.45283124117196927</v>
      </c>
      <c r="D4083" s="95">
        <v>-0.45283124117196927</v>
      </c>
      <c r="E4083" s="95">
        <v>-0.45283124117196927</v>
      </c>
      <c r="F4083" s="95">
        <v>9.0111808017453008</v>
      </c>
    </row>
    <row r="4084" spans="1:6">
      <c r="A4084" s="96">
        <v>45294</v>
      </c>
      <c r="B4084" s="104">
        <v>4993.38</v>
      </c>
      <c r="C4084" s="95">
        <v>-6.844380403457917E-2</v>
      </c>
      <c r="D4084" s="95">
        <v>-0.52096511027923675</v>
      </c>
      <c r="E4084" s="95">
        <v>-0.52096511027923675</v>
      </c>
      <c r="F4084" s="95">
        <v>8.981743182338997</v>
      </c>
    </row>
    <row r="4085" spans="1:6">
      <c r="A4085" s="96">
        <v>45295</v>
      </c>
      <c r="B4085" s="95">
        <v>4977.5</v>
      </c>
      <c r="C4085" s="95">
        <v>-0.31802105988328888</v>
      </c>
      <c r="D4085" s="95">
        <v>-0.83732939139720131</v>
      </c>
      <c r="E4085" s="95">
        <v>-0.83732939139720131</v>
      </c>
      <c r="F4085" s="95">
        <v>8.6645665097006876</v>
      </c>
    </row>
    <row r="4086" spans="1:6">
      <c r="A4086" s="96">
        <v>45296</v>
      </c>
      <c r="B4086" s="95">
        <v>4984.32</v>
      </c>
      <c r="C4086" s="95">
        <v>0.13701657458562444</v>
      </c>
      <c r="D4086" s="95">
        <v>-0.70146009686166133</v>
      </c>
      <c r="E4086" s="95">
        <v>-0.70146009686166133</v>
      </c>
      <c r="F4086" s="95">
        <v>8.7906547318932216</v>
      </c>
    </row>
    <row r="4087" spans="1:6">
      <c r="A4087" s="96">
        <v>45299</v>
      </c>
      <c r="B4087" s="95">
        <v>4994.47</v>
      </c>
      <c r="C4087" s="95">
        <v>0.20363861068311007</v>
      </c>
      <c r="D4087" s="95">
        <v>-0.4992499297742925</v>
      </c>
      <c r="E4087" s="95">
        <v>-0.4992499297742925</v>
      </c>
      <c r="F4087" s="95">
        <v>8.9353952189844765</v>
      </c>
    </row>
    <row r="4088" spans="1:6">
      <c r="A4088" s="96">
        <v>45300</v>
      </c>
      <c r="B4088" s="95">
        <v>4989.88</v>
      </c>
      <c r="C4088" s="95">
        <v>-9.1901643217395801E-2</v>
      </c>
      <c r="D4088" s="95">
        <v>-0.59069275410247313</v>
      </c>
      <c r="E4088" s="95">
        <v>-0.59069275410247313</v>
      </c>
      <c r="F4088" s="95">
        <v>8.6208735592150365</v>
      </c>
    </row>
    <row r="4089" spans="1:6">
      <c r="A4089" s="96">
        <v>45301</v>
      </c>
      <c r="B4089" s="95">
        <v>4991.1099999999997</v>
      </c>
      <c r="C4089" s="95">
        <v>2.464989138013518E-2</v>
      </c>
      <c r="D4089" s="95">
        <v>-0.5661884678445972</v>
      </c>
      <c r="E4089" s="95">
        <v>-0.5661884678445972</v>
      </c>
      <c r="F4089" s="95">
        <v>8.5012119433484301</v>
      </c>
    </row>
    <row r="4090" spans="1:6">
      <c r="A4090" s="96">
        <v>45302</v>
      </c>
      <c r="B4090" s="95">
        <v>4998.7299999999996</v>
      </c>
      <c r="C4090" s="95">
        <v>0.15267144983781566</v>
      </c>
      <c r="D4090" s="95">
        <v>-0.41438142614946827</v>
      </c>
      <c r="E4090" s="95">
        <v>-0.41438142614946827</v>
      </c>
      <c r="F4090" s="95">
        <v>8.3195371413712351</v>
      </c>
    </row>
    <row r="4091" spans="1:6">
      <c r="A4091" s="96">
        <v>45303</v>
      </c>
      <c r="B4091" s="95">
        <v>5017.74</v>
      </c>
      <c r="C4091" s="95">
        <v>0.38029659533522775</v>
      </c>
      <c r="D4091" s="95">
        <v>-3.5660709269591528E-2</v>
      </c>
      <c r="E4091" s="95">
        <v>-3.5660709269591528E-2</v>
      </c>
      <c r="F4091" s="95">
        <v>8.4637682412525237</v>
      </c>
    </row>
    <row r="4092" spans="1:6">
      <c r="A4092" s="96">
        <v>45306</v>
      </c>
      <c r="B4092" s="95">
        <v>5019.6099999999997</v>
      </c>
      <c r="C4092" s="95">
        <v>3.7267773938065574E-2</v>
      </c>
      <c r="D4092" s="95">
        <v>1.5937747159577853E-3</v>
      </c>
      <c r="E4092" s="95">
        <v>1.5937747159577853E-3</v>
      </c>
      <c r="F4092" s="95">
        <v>8.3875133065726359</v>
      </c>
    </row>
    <row r="4093" spans="1:6">
      <c r="A4093" s="96">
        <v>45307</v>
      </c>
      <c r="B4093" s="95">
        <v>4997.74</v>
      </c>
      <c r="C4093" s="95">
        <v>-0.43569121903892505</v>
      </c>
      <c r="D4093" s="95">
        <v>-0.43410438825945974</v>
      </c>
      <c r="E4093" s="95">
        <v>-0.43410438825945974</v>
      </c>
      <c r="F4093" s="95">
        <v>7.9059584546924633</v>
      </c>
    </row>
    <row r="4094" spans="1:6">
      <c r="A4094" s="96">
        <v>45308</v>
      </c>
      <c r="B4094" s="95">
        <v>4982.74</v>
      </c>
      <c r="C4094" s="95">
        <v>-0.30013566131891212</v>
      </c>
      <c r="D4094" s="95">
        <v>-0.73293714750185535</v>
      </c>
      <c r="E4094" s="95">
        <v>-0.73293714750185535</v>
      </c>
      <c r="F4094" s="95">
        <v>7.557013804194157</v>
      </c>
    </row>
    <row r="4095" spans="1:6">
      <c r="A4095" s="96">
        <v>45309</v>
      </c>
      <c r="B4095" s="95">
        <v>4981.26</v>
      </c>
      <c r="C4095" s="95">
        <v>-2.9702533144404519E-2</v>
      </c>
      <c r="D4095" s="95">
        <v>-0.76242197974709658</v>
      </c>
      <c r="E4095" s="95">
        <v>-0.76242197974709658</v>
      </c>
      <c r="F4095" s="95">
        <v>7.4951337306913945</v>
      </c>
    </row>
    <row r="4096" spans="1:6">
      <c r="A4096" s="96">
        <v>45310</v>
      </c>
      <c r="B4096" s="95">
        <v>4986.4799999999996</v>
      </c>
      <c r="C4096" s="95">
        <v>0.10479276327675091</v>
      </c>
      <c r="D4096" s="95">
        <v>-0.65842817953075672</v>
      </c>
      <c r="E4096" s="95">
        <v>-0.65842817953075672</v>
      </c>
      <c r="F4096" s="95">
        <v>7.4804447960201914</v>
      </c>
    </row>
    <row r="4097" spans="1:6">
      <c r="A4097" s="96">
        <v>45313</v>
      </c>
      <c r="B4097" s="95">
        <v>4981.67</v>
      </c>
      <c r="C4097" s="95">
        <v>-9.6460830084543758E-2</v>
      </c>
      <c r="D4097" s="95">
        <v>-0.7542538843278046</v>
      </c>
      <c r="E4097" s="95">
        <v>-0.7542538843278046</v>
      </c>
      <c r="F4097" s="95">
        <v>7.3492335075916682</v>
      </c>
    </row>
    <row r="4098" spans="1:6">
      <c r="A4098" s="96">
        <v>45314</v>
      </c>
      <c r="B4098" s="95">
        <v>4987.22</v>
      </c>
      <c r="C4098" s="95">
        <v>0.11140842327974632</v>
      </c>
      <c r="D4098" s="95">
        <v>-0.64368576340811945</v>
      </c>
      <c r="E4098" s="95">
        <v>-0.64368576340811945</v>
      </c>
      <c r="F4098" s="95">
        <v>7.4315576780986881</v>
      </c>
    </row>
    <row r="4099" spans="1:6">
      <c r="A4099" s="96">
        <v>45315</v>
      </c>
      <c r="B4099" s="95">
        <v>4984.42</v>
      </c>
      <c r="C4099" s="95">
        <v>-5.6143502793137845E-2</v>
      </c>
      <c r="D4099" s="95">
        <v>-0.69946787846669745</v>
      </c>
      <c r="E4099" s="95">
        <v>-0.69946787846669745</v>
      </c>
      <c r="F4099" s="95">
        <v>7.3439562735145181</v>
      </c>
    </row>
    <row r="4100" spans="1:6">
      <c r="A4100" s="96">
        <v>45316</v>
      </c>
      <c r="B4100" s="95">
        <v>4999.3500000000004</v>
      </c>
      <c r="C4100" s="95">
        <v>0.29953334590584468</v>
      </c>
      <c r="D4100" s="95">
        <v>-0.40202967210075657</v>
      </c>
      <c r="E4100" s="95">
        <v>-0.40202967210075657</v>
      </c>
      <c r="F4100" s="95">
        <v>7.5055049975055521</v>
      </c>
    </row>
    <row r="4101" spans="1:6">
      <c r="A4101" s="96">
        <v>45317</v>
      </c>
      <c r="B4101" s="95">
        <v>5001.47</v>
      </c>
      <c r="C4101" s="95">
        <v>4.2405512716658933E-2</v>
      </c>
      <c r="D4101" s="95">
        <v>-0.35979464212784196</v>
      </c>
      <c r="E4101" s="95">
        <v>-0.35979464212784196</v>
      </c>
      <c r="F4101" s="95">
        <v>7.5402243489815834</v>
      </c>
    </row>
    <row r="4102" spans="1:6">
      <c r="A4102" s="96">
        <v>45320</v>
      </c>
      <c r="B4102" s="95">
        <v>5002.45</v>
      </c>
      <c r="C4102" s="95">
        <v>1.9594239293629911E-2</v>
      </c>
      <c r="D4102" s="95">
        <v>-0.34027090185734243</v>
      </c>
      <c r="E4102" s="95">
        <v>-0.34027090185734243</v>
      </c>
      <c r="F4102" s="95">
        <v>7.6189144418389532</v>
      </c>
    </row>
    <row r="4103" spans="1:6">
      <c r="A4103" s="96">
        <v>45321</v>
      </c>
      <c r="B4103" s="95">
        <v>4991.49</v>
      </c>
      <c r="C4103" s="95">
        <v>-0.21909264460414635</v>
      </c>
      <c r="D4103" s="95">
        <v>-0.55861803794379217</v>
      </c>
      <c r="E4103" s="95">
        <v>-0.55861803794379217</v>
      </c>
      <c r="F4103" s="95">
        <v>7.5643199934489314</v>
      </c>
    </row>
    <row r="4104" spans="1:6">
      <c r="A4104" s="96">
        <v>45322</v>
      </c>
      <c r="B4104" s="95">
        <v>5003.3100000000004</v>
      </c>
      <c r="C4104" s="95">
        <v>0.23680303877200437</v>
      </c>
      <c r="D4104" s="95">
        <v>-0.32313782366076849</v>
      </c>
      <c r="E4104" s="95">
        <v>-0.32313782366076849</v>
      </c>
      <c r="F4104" s="95">
        <v>7.7124945641175779</v>
      </c>
    </row>
    <row r="4105" spans="1:6">
      <c r="A4105" s="96">
        <v>45323</v>
      </c>
      <c r="B4105" s="95">
        <v>5008.7</v>
      </c>
      <c r="C4105" s="95">
        <v>0.10772868361144106</v>
      </c>
      <c r="D4105" s="95">
        <v>0.10772868361144106</v>
      </c>
      <c r="E4105" s="95">
        <v>-0.21575725217301001</v>
      </c>
      <c r="F4105" s="95">
        <v>7.7086509699520356</v>
      </c>
    </row>
    <row r="4106" spans="1:6">
      <c r="A4106" s="96">
        <v>45324</v>
      </c>
      <c r="B4106" s="95">
        <v>4999.84</v>
      </c>
      <c r="C4106" s="95">
        <v>-0.17689220755884305</v>
      </c>
      <c r="D4106" s="95">
        <v>-6.9354087594020175E-2</v>
      </c>
      <c r="E4106" s="95">
        <v>-0.39226780196551791</v>
      </c>
      <c r="F4106" s="95">
        <v>7.3721961538048442</v>
      </c>
    </row>
    <row r="4107" spans="1:6">
      <c r="A4107" s="96">
        <v>45327</v>
      </c>
      <c r="B4107" s="95">
        <v>4990.82</v>
      </c>
      <c r="C4107" s="95">
        <v>-0.18040577298474858</v>
      </c>
      <c r="D4107" s="95">
        <v>-0.24963474180094147</v>
      </c>
      <c r="E4107" s="95">
        <v>-0.5719659011899525</v>
      </c>
      <c r="F4107" s="95">
        <v>7.6194562983695757</v>
      </c>
    </row>
    <row r="4108" spans="1:6">
      <c r="A4108" s="96">
        <v>45328</v>
      </c>
      <c r="B4108" s="95">
        <v>5001.8599999999997</v>
      </c>
      <c r="C4108" s="95">
        <v>0.22120613446288129</v>
      </c>
      <c r="D4108" s="95">
        <v>-2.8980814700685364E-2</v>
      </c>
      <c r="E4108" s="95">
        <v>-0.35202499038754498</v>
      </c>
      <c r="F4108" s="95">
        <v>7.9017251384403631</v>
      </c>
    </row>
    <row r="4109" spans="1:6">
      <c r="A4109" s="96">
        <v>45329</v>
      </c>
      <c r="B4109" s="95">
        <v>5005.92</v>
      </c>
      <c r="C4109" s="95">
        <v>8.1169804832614822E-2</v>
      </c>
      <c r="D4109" s="95">
        <v>5.2165466461207011E-2</v>
      </c>
      <c r="E4109" s="95">
        <v>-0.27114092355259301</v>
      </c>
      <c r="F4109" s="95">
        <v>7.9490220602505657</v>
      </c>
    </row>
    <row r="4110" spans="1:6">
      <c r="A4110" s="96">
        <v>45330</v>
      </c>
      <c r="B4110" s="95">
        <v>4994.95</v>
      </c>
      <c r="C4110" s="95">
        <v>-0.2191405376034794</v>
      </c>
      <c r="D4110" s="95">
        <v>-0.16708938682593599</v>
      </c>
      <c r="E4110" s="95">
        <v>-0.48968728147854579</v>
      </c>
      <c r="F4110" s="95">
        <v>7.6112856176454136</v>
      </c>
    </row>
    <row r="4111" spans="1:6">
      <c r="A4111" s="96">
        <v>45331</v>
      </c>
      <c r="B4111" s="95">
        <v>4999.34</v>
      </c>
      <c r="C4111" s="95">
        <v>8.7888767655330824E-2</v>
      </c>
      <c r="D4111" s="95">
        <v>-7.9347471973556516E-2</v>
      </c>
      <c r="E4111" s="95">
        <v>-0.40222889394025962</v>
      </c>
      <c r="F4111" s="95">
        <v>8.022601311567513</v>
      </c>
    </row>
    <row r="4112" spans="1:6">
      <c r="A4112" s="96">
        <v>45336</v>
      </c>
      <c r="B4112" s="95">
        <v>4993.6499999999996</v>
      </c>
      <c r="C4112" s="95">
        <v>-0.11381502358311923</v>
      </c>
      <c r="D4112" s="95">
        <v>-0.19307218621273936</v>
      </c>
      <c r="E4112" s="95">
        <v>-0.51558612061288756</v>
      </c>
      <c r="F4112" s="95">
        <v>7.8838039807895388</v>
      </c>
    </row>
    <row r="4113" spans="1:6">
      <c r="A4113" s="96">
        <v>45337</v>
      </c>
      <c r="B4113" s="95">
        <v>4998.51</v>
      </c>
      <c r="C4113" s="95">
        <v>9.7323600973253654E-2</v>
      </c>
      <c r="D4113" s="95">
        <v>-9.5936490043591061E-2</v>
      </c>
      <c r="E4113" s="95">
        <v>-0.41876430661833552</v>
      </c>
      <c r="F4113" s="95">
        <v>7.9016162004287072</v>
      </c>
    </row>
    <row r="4114" spans="1:6">
      <c r="A4114" s="96">
        <v>45338</v>
      </c>
      <c r="B4114" s="95">
        <v>4994.2299999999996</v>
      </c>
      <c r="C4114" s="95">
        <v>-8.5625516403897706E-2</v>
      </c>
      <c r="D4114" s="95">
        <v>-0.18147986033247854</v>
      </c>
      <c r="E4114" s="95">
        <v>-0.50403125392218806</v>
      </c>
      <c r="F4114" s="95">
        <v>7.6414588043597798</v>
      </c>
    </row>
    <row r="4115" spans="1:6">
      <c r="A4115" s="96">
        <v>45341</v>
      </c>
      <c r="B4115" s="95">
        <v>4997.72</v>
      </c>
      <c r="C4115" s="95">
        <v>6.9880642261188619E-2</v>
      </c>
      <c r="D4115" s="95">
        <v>-0.11172603736326892</v>
      </c>
      <c r="E4115" s="95">
        <v>-0.43450283193844363</v>
      </c>
      <c r="F4115" s="95">
        <v>7.8668660955748093</v>
      </c>
    </row>
    <row r="4116" spans="1:6">
      <c r="A4116" s="96">
        <v>45342</v>
      </c>
      <c r="B4116" s="95">
        <v>5005.1099999999997</v>
      </c>
      <c r="C4116" s="95">
        <v>0.14786742754695492</v>
      </c>
      <c r="D4116" s="95">
        <v>3.5976183766339709E-2</v>
      </c>
      <c r="E4116" s="95">
        <v>-0.28727789255169611</v>
      </c>
      <c r="F4116" s="95">
        <v>8.0263660556458394</v>
      </c>
    </row>
    <row r="4117" spans="1:6">
      <c r="A4117" s="96">
        <v>45343</v>
      </c>
      <c r="B4117" s="95">
        <v>5001.5200000000004</v>
      </c>
      <c r="C4117" s="95">
        <v>-7.1726695317375633E-2</v>
      </c>
      <c r="D4117" s="95">
        <v>-3.5776316078750536E-2</v>
      </c>
      <c r="E4117" s="95">
        <v>-0.35879853293036001</v>
      </c>
      <c r="F4117" s="95">
        <v>7.9488823132026987</v>
      </c>
    </row>
    <row r="4118" spans="1:6">
      <c r="A4118" s="96">
        <v>45344</v>
      </c>
      <c r="B4118" s="95">
        <v>5006.4799999999996</v>
      </c>
      <c r="C4118" s="95">
        <v>9.9169852364866529E-2</v>
      </c>
      <c r="D4118" s="95">
        <v>6.3358056966267284E-2</v>
      </c>
      <c r="E4118" s="95">
        <v>-0.25998450054088851</v>
      </c>
      <c r="F4118" s="95">
        <v>8.1212759938061652</v>
      </c>
    </row>
    <row r="4119" spans="1:6">
      <c r="A4119" s="96">
        <v>45345</v>
      </c>
      <c r="B4119" s="95">
        <v>5002.2299999999996</v>
      </c>
      <c r="C4119" s="95">
        <v>-8.4889982582569967E-2</v>
      </c>
      <c r="D4119" s="95">
        <v>-2.1585710259819368E-2</v>
      </c>
      <c r="E4119" s="95">
        <v>-0.34465378232623189</v>
      </c>
      <c r="F4119" s="95">
        <v>8.0292585585818976</v>
      </c>
    </row>
    <row r="4120" spans="1:6">
      <c r="A4120" s="96">
        <v>45348</v>
      </c>
      <c r="B4120" s="95">
        <v>4995.9799999999996</v>
      </c>
      <c r="C4120" s="95">
        <v>-0.12494427485341131</v>
      </c>
      <c r="D4120" s="95">
        <v>-0.14650301500408469</v>
      </c>
      <c r="E4120" s="95">
        <v>-0.46916743201057542</v>
      </c>
      <c r="F4120" s="95">
        <v>7.7058729686496186</v>
      </c>
    </row>
    <row r="4121" spans="1:6">
      <c r="A4121" s="96">
        <v>45349</v>
      </c>
      <c r="B4121" s="95">
        <v>5006.45</v>
      </c>
      <c r="C4121" s="95">
        <v>0.20956849306843495</v>
      </c>
      <c r="D4121" s="95">
        <v>6.2758453903510869E-2</v>
      </c>
      <c r="E4121" s="95">
        <v>-0.26058216605937545</v>
      </c>
      <c r="F4121" s="95">
        <v>8.0433947524030316</v>
      </c>
    </row>
    <row r="4122" spans="1:6">
      <c r="A4122" s="96">
        <v>45350</v>
      </c>
      <c r="B4122" s="95">
        <v>5005.78</v>
      </c>
      <c r="C4122" s="95">
        <v>-1.3382736270217688E-2</v>
      </c>
      <c r="D4122" s="95">
        <v>4.9367318834914187E-2</v>
      </c>
      <c r="E4122" s="95">
        <v>-0.27393002930553578</v>
      </c>
      <c r="F4122" s="95">
        <v>7.973943616401713</v>
      </c>
    </row>
    <row r="4123" spans="1:6">
      <c r="A4123" s="96">
        <v>45351</v>
      </c>
      <c r="B4123" s="95">
        <v>5010.79</v>
      </c>
      <c r="C4123" s="95">
        <v>0.1000843025462661</v>
      </c>
      <c r="D4123" s="95">
        <v>0.14950103031792228</v>
      </c>
      <c r="E4123" s="95">
        <v>-0.17411988771857123</v>
      </c>
      <c r="F4123" s="95">
        <v>8.0820085848018799</v>
      </c>
    </row>
    <row r="4124" spans="1:6">
      <c r="A4124" s="96">
        <v>45352</v>
      </c>
      <c r="B4124" s="95">
        <v>5021.01</v>
      </c>
      <c r="C4124" s="95">
        <v>0.20395985463370625</v>
      </c>
      <c r="D4124" s="95">
        <v>0.20395985463370625</v>
      </c>
      <c r="E4124" s="95">
        <v>2.9484832245252335E-2</v>
      </c>
      <c r="F4124" s="95">
        <v>8.2720921205848175</v>
      </c>
    </row>
    <row r="4125" spans="1:6">
      <c r="A4125" s="96">
        <v>45355</v>
      </c>
      <c r="B4125" s="95">
        <v>5014.6400000000003</v>
      </c>
      <c r="C4125" s="95">
        <v>-0.12686690526407807</v>
      </c>
      <c r="D4125" s="95">
        <v>7.6834191814079134E-2</v>
      </c>
      <c r="E4125" s="95">
        <v>-9.7419479513005669E-2</v>
      </c>
      <c r="F4125" s="95">
        <v>8.1732190044760955</v>
      </c>
    </row>
    <row r="4126" spans="1:6">
      <c r="A4126" s="96">
        <v>45356</v>
      </c>
      <c r="B4126" s="95">
        <v>5017.3599999999997</v>
      </c>
      <c r="C4126" s="95">
        <v>5.4241181819625339E-2</v>
      </c>
      <c r="D4126" s="95">
        <v>0.131117049407381</v>
      </c>
      <c r="E4126" s="95">
        <v>-4.323113917039656E-2</v>
      </c>
      <c r="F4126" s="95">
        <v>8.2318934368764474</v>
      </c>
    </row>
    <row r="4127" spans="1:6">
      <c r="A4127" s="96">
        <v>45357</v>
      </c>
      <c r="B4127" s="95">
        <v>5025.5600000000004</v>
      </c>
      <c r="C4127" s="95">
        <v>0.16343256214423896</v>
      </c>
      <c r="D4127" s="95">
        <v>0.29476389950486848</v>
      </c>
      <c r="E4127" s="95">
        <v>0.12013076921546517</v>
      </c>
      <c r="F4127" s="95">
        <v>8.2847452952558243</v>
      </c>
    </row>
    <row r="4128" spans="1:6">
      <c r="A4128" s="96">
        <v>45358</v>
      </c>
      <c r="B4128" s="95">
        <v>5030.37</v>
      </c>
      <c r="C4128" s="95">
        <v>9.5710726764774989E-2</v>
      </c>
      <c r="D4128" s="95">
        <v>0.39075674694009077</v>
      </c>
      <c r="E4128" s="95">
        <v>0.21595647401251306</v>
      </c>
      <c r="F4128" s="95">
        <v>8.2617201371357751</v>
      </c>
    </row>
    <row r="4129" spans="1:6">
      <c r="A4129" s="96">
        <v>45359</v>
      </c>
      <c r="B4129" s="95">
        <v>5034.8</v>
      </c>
      <c r="C4129" s="95">
        <v>8.8065092627376274E-2</v>
      </c>
      <c r="D4129" s="95">
        <v>0.47916595985861843</v>
      </c>
      <c r="E4129" s="95">
        <v>0.30421174890877811</v>
      </c>
      <c r="F4129" s="95">
        <v>8.2773645081302796</v>
      </c>
    </row>
    <row r="4130" spans="1:6">
      <c r="A4130" s="96">
        <v>45362</v>
      </c>
      <c r="B4130" s="95">
        <v>5029.33</v>
      </c>
      <c r="C4130" s="95">
        <v>-0.10864383888139484</v>
      </c>
      <c r="D4130" s="95">
        <v>0.37000153668382829</v>
      </c>
      <c r="E4130" s="95">
        <v>0.19523740270503964</v>
      </c>
      <c r="F4130" s="95">
        <v>8.4194732655423543</v>
      </c>
    </row>
    <row r="4131" spans="1:6">
      <c r="A4131" s="96">
        <v>45363</v>
      </c>
      <c r="B4131" s="95">
        <v>5036.0600000000004</v>
      </c>
      <c r="C4131" s="95">
        <v>0.13381504096967589</v>
      </c>
      <c r="D4131" s="95">
        <v>0.50431169536142573</v>
      </c>
      <c r="E4131" s="95">
        <v>0.32931370068514099</v>
      </c>
      <c r="F4131" s="95">
        <v>8.5645548281117598</v>
      </c>
    </row>
    <row r="4132" spans="1:6">
      <c r="A4132" s="96">
        <v>45364</v>
      </c>
      <c r="B4132" s="95">
        <v>5039.8100000000004</v>
      </c>
      <c r="C4132" s="95">
        <v>7.4462973038436076E-2</v>
      </c>
      <c r="D4132" s="95">
        <v>0.57915019388161681</v>
      </c>
      <c r="E4132" s="95">
        <v>0.40402189049573156</v>
      </c>
      <c r="F4132" s="95">
        <v>9.1134844669800366</v>
      </c>
    </row>
    <row r="4133" spans="1:6">
      <c r="A4133" s="96">
        <v>45365</v>
      </c>
      <c r="B4133" s="95">
        <v>5032</v>
      </c>
      <c r="C4133" s="95">
        <v>-0.15496615943856318</v>
      </c>
      <c r="D4133" s="95">
        <v>0.42328654763021945</v>
      </c>
      <c r="E4133" s="95">
        <v>0.24842963385018901</v>
      </c>
      <c r="F4133" s="95">
        <v>9.1185080776320149</v>
      </c>
    </row>
    <row r="4134" spans="1:6">
      <c r="A4134" s="96">
        <v>45366</v>
      </c>
      <c r="B4134" s="95">
        <v>5023.25</v>
      </c>
      <c r="C4134" s="95">
        <v>-0.17388712241653836</v>
      </c>
      <c r="D4134" s="95">
        <v>0.24866338441642544</v>
      </c>
      <c r="E4134" s="95">
        <v>7.4110524292114732E-2</v>
      </c>
      <c r="F4134" s="95">
        <v>8.906565722264137</v>
      </c>
    </row>
    <row r="4135" spans="1:6">
      <c r="A4135" s="96">
        <v>45369</v>
      </c>
      <c r="B4135" s="95">
        <v>5020.17</v>
      </c>
      <c r="C4135" s="95">
        <v>-6.1314885781116324E-2</v>
      </c>
      <c r="D4135" s="95">
        <v>0.18719603096517545</v>
      </c>
      <c r="E4135" s="95">
        <v>1.2750197727684487E-2</v>
      </c>
      <c r="F4135" s="95">
        <v>8.7860151861868019</v>
      </c>
    </row>
    <row r="4136" spans="1:6">
      <c r="A4136" s="96">
        <v>45370</v>
      </c>
      <c r="B4136" s="95">
        <v>5025.05</v>
      </c>
      <c r="C4136" s="95">
        <v>9.7207863478732115E-2</v>
      </c>
      <c r="D4136" s="95">
        <v>0.2845858637061216</v>
      </c>
      <c r="E4136" s="95">
        <v>0.10997045540122041</v>
      </c>
      <c r="F4136" s="95">
        <v>8.8917637473129538</v>
      </c>
    </row>
    <row r="4137" spans="1:6">
      <c r="A4137" s="96">
        <v>45371</v>
      </c>
      <c r="B4137" s="95">
        <v>5041.21</v>
      </c>
      <c r="C4137" s="95">
        <v>0.3215888399120459</v>
      </c>
      <c r="D4137" s="95">
        <v>0.6070898999958052</v>
      </c>
      <c r="E4137" s="95">
        <v>0.43191294802502611</v>
      </c>
      <c r="F4137" s="95">
        <v>9.3526100584592431</v>
      </c>
    </row>
    <row r="4138" spans="1:6">
      <c r="A4138" s="96">
        <v>45372</v>
      </c>
      <c r="B4138" s="95">
        <v>5047.3100000000004</v>
      </c>
      <c r="C4138" s="95">
        <v>0.12100269578136924</v>
      </c>
      <c r="D4138" s="95">
        <v>0.72882719092199899</v>
      </c>
      <c r="E4138" s="95">
        <v>0.55343827011693492</v>
      </c>
      <c r="F4138" s="95">
        <v>9.4908672827454623</v>
      </c>
    </row>
    <row r="4139" spans="1:6">
      <c r="A4139" s="96">
        <v>45373</v>
      </c>
      <c r="B4139" s="95">
        <v>5049.2</v>
      </c>
      <c r="C4139" s="95">
        <v>3.7445688891701856E-2</v>
      </c>
      <c r="D4139" s="95">
        <v>0.76654579417616553</v>
      </c>
      <c r="E4139" s="95">
        <v>0.59109119778146813</v>
      </c>
      <c r="F4139" s="95">
        <v>9.2436974789915851</v>
      </c>
    </row>
    <row r="4140" spans="1:6">
      <c r="A4140" s="96">
        <v>45376</v>
      </c>
      <c r="B4140" s="95">
        <v>5043.84</v>
      </c>
      <c r="C4140" s="95">
        <v>-0.10615543056324839</v>
      </c>
      <c r="D4140" s="95">
        <v>0.6595766336246367</v>
      </c>
      <c r="E4140" s="95">
        <v>0.48430829181218549</v>
      </c>
      <c r="F4140" s="95">
        <v>8.9714146208672574</v>
      </c>
    </row>
    <row r="4141" spans="1:6">
      <c r="A4141" s="96">
        <v>45377</v>
      </c>
      <c r="B4141" s="95">
        <v>5043.1099999999997</v>
      </c>
      <c r="C4141" s="95">
        <v>-1.4473099860434768E-2</v>
      </c>
      <c r="D4141" s="95">
        <v>0.64500807257936721</v>
      </c>
      <c r="E4141" s="95">
        <v>0.46976509752905127</v>
      </c>
      <c r="F4141" s="95">
        <v>8.9556430792098638</v>
      </c>
    </row>
    <row r="4142" spans="1:6">
      <c r="A4142" s="96">
        <v>45378</v>
      </c>
      <c r="B4142" s="95">
        <v>5052.63</v>
      </c>
      <c r="C4142" s="95">
        <v>0.1887724043298844</v>
      </c>
      <c r="D4142" s="95">
        <v>0.83499807415596816</v>
      </c>
      <c r="E4142" s="95">
        <v>0.65942428872822756</v>
      </c>
      <c r="F4142" s="95">
        <v>9.1556613658311026</v>
      </c>
    </row>
    <row r="4143" spans="1:6">
      <c r="A4143" s="96">
        <v>45379</v>
      </c>
      <c r="B4143" s="95">
        <v>5053.42</v>
      </c>
      <c r="C4143" s="95">
        <v>1.5635421552739892E-2</v>
      </c>
      <c r="D4143" s="95">
        <v>0.85076405117756604</v>
      </c>
      <c r="E4143" s="95">
        <v>0.67516281404833567</v>
      </c>
      <c r="F4143" s="95">
        <v>9.1635307892042217</v>
      </c>
    </row>
    <row r="4144" spans="1:6">
      <c r="A4144" s="96">
        <v>45383</v>
      </c>
      <c r="B4144" s="95">
        <v>5049.78</v>
      </c>
      <c r="C4144" s="95">
        <v>-7.2030426918801016E-2</v>
      </c>
      <c r="D4144" s="95">
        <v>-7.2030426918801016E-2</v>
      </c>
      <c r="E4144" s="95">
        <v>0.60264606447217872</v>
      </c>
      <c r="F4144" s="95">
        <v>9.0848998319371219</v>
      </c>
    </row>
    <row r="4145" spans="1:6">
      <c r="A4145" s="96">
        <v>45384</v>
      </c>
      <c r="B4145" s="95">
        <v>5044.92</v>
      </c>
      <c r="C4145" s="95">
        <v>-9.6241816475162167E-2</v>
      </c>
      <c r="D4145" s="95">
        <v>-0.16820292000269133</v>
      </c>
      <c r="E4145" s="95">
        <v>0.5058242504776489</v>
      </c>
      <c r="F4145" s="95">
        <v>8.9799145428387526</v>
      </c>
    </row>
    <row r="4146" spans="1:6">
      <c r="A4146" s="96">
        <v>45385</v>
      </c>
      <c r="B4146" s="104">
        <v>5043.6499999999996</v>
      </c>
      <c r="C4146" s="95">
        <v>-2.5173838237280144E-2</v>
      </c>
      <c r="D4146" s="95">
        <v>-0.19333441510898108</v>
      </c>
      <c r="E4146" s="95">
        <v>0.48052307686177187</v>
      </c>
      <c r="F4146" s="95">
        <v>8.6993534482758594</v>
      </c>
    </row>
    <row r="4147" spans="1:6">
      <c r="A4147" s="96">
        <v>45386</v>
      </c>
      <c r="B4147" s="95">
        <v>5045.6899999999996</v>
      </c>
      <c r="C4147" s="95">
        <v>4.0446898575430268E-2</v>
      </c>
      <c r="D4147" s="95">
        <v>-0.15296571430833961</v>
      </c>
      <c r="E4147" s="95">
        <v>0.52116433211875091</v>
      </c>
      <c r="F4147" s="95">
        <v>8.4402005600723751</v>
      </c>
    </row>
    <row r="4148" spans="1:6">
      <c r="A4148" s="96">
        <v>45387</v>
      </c>
      <c r="B4148" s="95">
        <v>5041.4399999999996</v>
      </c>
      <c r="C4148" s="95">
        <v>-8.4230303486743097E-2</v>
      </c>
      <c r="D4148" s="95">
        <v>-0.23706717430967972</v>
      </c>
      <c r="E4148" s="95">
        <v>0.43649505033338531</v>
      </c>
      <c r="F4148" s="95">
        <v>8.4266920163539751</v>
      </c>
    </row>
    <row r="4149" spans="1:6">
      <c r="A4149" s="96">
        <v>45390</v>
      </c>
      <c r="B4149" s="95">
        <v>5038.82</v>
      </c>
      <c r="C4149" s="95">
        <v>-5.1969278618801962E-2</v>
      </c>
      <c r="D4149" s="95">
        <v>-0.28891325082816</v>
      </c>
      <c r="E4149" s="95">
        <v>0.38429892838571789</v>
      </c>
      <c r="F4149" s="95">
        <v>8.3067518420758546</v>
      </c>
    </row>
    <row r="4150" spans="1:6">
      <c r="A4150" s="96">
        <v>45391</v>
      </c>
      <c r="B4150" s="95">
        <v>5044.1499999999996</v>
      </c>
      <c r="C4150" s="95">
        <v>0.10577873390991144</v>
      </c>
      <c r="D4150" s="95">
        <v>-0.18344012569706525</v>
      </c>
      <c r="E4150" s="95">
        <v>0.49048416883652468</v>
      </c>
      <c r="F4150" s="95">
        <v>8.4213173529133591</v>
      </c>
    </row>
    <row r="4151" spans="1:6">
      <c r="A4151" s="96">
        <v>45392</v>
      </c>
      <c r="B4151" s="95">
        <v>5025.66</v>
      </c>
      <c r="C4151" s="95">
        <v>-0.36656324653311367</v>
      </c>
      <c r="D4151" s="95">
        <v>-0.54933094814997308</v>
      </c>
      <c r="E4151" s="95">
        <v>0.12212298761040685</v>
      </c>
      <c r="F4151" s="95">
        <v>8.115678264180648</v>
      </c>
    </row>
    <row r="4152" spans="1:6">
      <c r="A4152" s="96">
        <v>45393</v>
      </c>
      <c r="B4152" s="95">
        <v>5019.66</v>
      </c>
      <c r="C4152" s="95">
        <v>-0.1193873043540572</v>
      </c>
      <c r="D4152" s="95">
        <v>-0.66806242109304081</v>
      </c>
      <c r="E4152" s="95">
        <v>2.5898839134397278E-3</v>
      </c>
      <c r="F4152" s="95">
        <v>7.7540979383656339</v>
      </c>
    </row>
    <row r="4153" spans="1:6">
      <c r="A4153" s="96">
        <v>45394</v>
      </c>
      <c r="B4153" s="95">
        <v>5022.5</v>
      </c>
      <c r="C4153" s="95">
        <v>5.6577537124025135E-2</v>
      </c>
      <c r="D4153" s="95">
        <v>-0.61186285723332512</v>
      </c>
      <c r="E4153" s="95">
        <v>5.9168886329996617E-2</v>
      </c>
      <c r="F4153" s="95">
        <v>7.6030182405594227</v>
      </c>
    </row>
    <row r="4154" spans="1:6">
      <c r="A4154" s="96">
        <v>45397</v>
      </c>
      <c r="B4154" s="95">
        <v>5008.87</v>
      </c>
      <c r="C4154" s="95">
        <v>-0.27137879542060706</v>
      </c>
      <c r="D4154" s="95">
        <v>-0.88158118660234264</v>
      </c>
      <c r="E4154" s="95">
        <v>-0.21237048090159139</v>
      </c>
      <c r="F4154" s="95">
        <v>7.27354500187396</v>
      </c>
    </row>
    <row r="4155" spans="1:6">
      <c r="A4155" s="96">
        <v>45398</v>
      </c>
      <c r="B4155" s="95">
        <v>5000.82</v>
      </c>
      <c r="C4155" s="95">
        <v>-0.16071489178198783</v>
      </c>
      <c r="D4155" s="95">
        <v>-1.0408792461343075</v>
      </c>
      <c r="E4155" s="95">
        <v>-0.37274406169501839</v>
      </c>
      <c r="F4155" s="95">
        <v>7.1011404401134959</v>
      </c>
    </row>
    <row r="4156" spans="1:6">
      <c r="A4156" s="96">
        <v>45399</v>
      </c>
      <c r="B4156" s="95">
        <v>4985.22</v>
      </c>
      <c r="C4156" s="95">
        <v>-0.3119488403901638</v>
      </c>
      <c r="D4156" s="95">
        <v>-1.3495810757862992</v>
      </c>
      <c r="E4156" s="95">
        <v>-0.68353013130710849</v>
      </c>
      <c r="F4156" s="95">
        <v>6.935599081059407</v>
      </c>
    </row>
    <row r="4157" spans="1:6">
      <c r="A4157" s="96">
        <v>45400</v>
      </c>
      <c r="B4157" s="95">
        <v>4987.5</v>
      </c>
      <c r="C4157" s="95">
        <v>4.5735193231188909E-2</v>
      </c>
      <c r="D4157" s="95">
        <v>-1.3044631160679332</v>
      </c>
      <c r="E4157" s="95">
        <v>-0.6381075519022672</v>
      </c>
      <c r="F4157" s="95">
        <v>7.0630485975008872</v>
      </c>
    </row>
    <row r="4158" spans="1:6">
      <c r="A4158" s="96">
        <v>45401</v>
      </c>
      <c r="B4158" s="95">
        <v>4990.55</v>
      </c>
      <c r="C4158" s="95">
        <v>6.11528822055174E-2</v>
      </c>
      <c r="D4158" s="95">
        <v>-1.2441079506551933</v>
      </c>
      <c r="E4158" s="95">
        <v>-0.5773448908563017</v>
      </c>
      <c r="F4158" s="95">
        <v>7.3906307159303575</v>
      </c>
    </row>
    <row r="4159" spans="1:6">
      <c r="A4159" s="96">
        <v>45404</v>
      </c>
      <c r="B4159" s="95">
        <v>4994.58</v>
      </c>
      <c r="C4159" s="95">
        <v>8.0752622456436995E-2</v>
      </c>
      <c r="D4159" s="95">
        <v>-1.1643599779950997</v>
      </c>
      <c r="E4159" s="95">
        <v>-0.49705848953985887</v>
      </c>
      <c r="F4159" s="95">
        <v>7.2615404439003939</v>
      </c>
    </row>
    <row r="4160" spans="1:6">
      <c r="A4160" s="96">
        <v>45405</v>
      </c>
      <c r="B4160" s="95">
        <v>4997.1000000000004</v>
      </c>
      <c r="C4160" s="95">
        <v>5.0454692887091923E-2</v>
      </c>
      <c r="D4160" s="95">
        <v>-1.1144927593589982</v>
      </c>
      <c r="E4160" s="95">
        <v>-0.44685458598712202</v>
      </c>
      <c r="F4160" s="95">
        <v>7.3156589247173498</v>
      </c>
    </row>
    <row r="4161" spans="1:6">
      <c r="A4161" s="96">
        <v>45406</v>
      </c>
      <c r="B4161" s="95">
        <v>4990.18</v>
      </c>
      <c r="C4161" s="95">
        <v>-0.13848031858477716</v>
      </c>
      <c r="D4161" s="95">
        <v>-1.251429724820019</v>
      </c>
      <c r="E4161" s="95">
        <v>-0.58471609891761478</v>
      </c>
      <c r="F4161" s="95">
        <v>6.9956324200081133</v>
      </c>
    </row>
    <row r="4162" spans="1:6">
      <c r="A4162" s="96">
        <v>45407</v>
      </c>
      <c r="B4162" s="95">
        <v>4981.8</v>
      </c>
      <c r="C4162" s="95">
        <v>-0.16792981415499897</v>
      </c>
      <c r="D4162" s="95">
        <v>-1.4172580153638537</v>
      </c>
      <c r="E4162" s="95">
        <v>-0.75166400041437598</v>
      </c>
      <c r="F4162" s="95">
        <v>6.7669656347445928</v>
      </c>
    </row>
    <row r="4163" spans="1:6">
      <c r="A4163" s="96">
        <v>45408</v>
      </c>
      <c r="B4163" s="95">
        <v>5000.43</v>
      </c>
      <c r="C4163" s="95">
        <v>0.37396121883657152</v>
      </c>
      <c r="D4163" s="95">
        <v>-1.0485967918756001</v>
      </c>
      <c r="E4163" s="95">
        <v>-0.38051371343531537</v>
      </c>
      <c r="F4163" s="95">
        <v>7.123301170542784</v>
      </c>
    </row>
    <row r="4164" spans="1:6">
      <c r="A4164" s="96">
        <v>45411</v>
      </c>
      <c r="B4164" s="95">
        <v>5000.57</v>
      </c>
      <c r="C4164" s="95">
        <v>2.7997592207062993E-3</v>
      </c>
      <c r="D4164" s="95">
        <v>-1.0458263908402654</v>
      </c>
      <c r="E4164" s="95">
        <v>-0.3777246076823948</v>
      </c>
      <c r="F4164" s="95">
        <v>7.1490251621515455</v>
      </c>
    </row>
    <row r="4165" spans="1:6">
      <c r="A4165" s="96">
        <v>45412</v>
      </c>
      <c r="B4165" s="95">
        <v>4978.03</v>
      </c>
      <c r="C4165" s="95">
        <v>-0.45074861465792537</v>
      </c>
      <c r="D4165" s="95">
        <v>-1.4918609575297559</v>
      </c>
      <c r="E4165" s="95">
        <v>-0.82677063390397265</v>
      </c>
      <c r="F4165" s="95">
        <v>6.666052415613688</v>
      </c>
    </row>
    <row r="4166" spans="1:6">
      <c r="A4166" s="96">
        <v>45414</v>
      </c>
      <c r="B4166" s="95">
        <v>4978.7</v>
      </c>
      <c r="C4166" s="95">
        <v>1.345913945878241E-2</v>
      </c>
      <c r="D4166" s="95">
        <v>1.345913945878241E-2</v>
      </c>
      <c r="E4166" s="95">
        <v>-0.81342277065781232</v>
      </c>
      <c r="F4166" s="95">
        <v>6.7641376115901375</v>
      </c>
    </row>
    <row r="4167" spans="1:6">
      <c r="A4167" s="96">
        <v>45415</v>
      </c>
      <c r="B4167" s="95">
        <v>4994.78</v>
      </c>
      <c r="C4167" s="95">
        <v>0.32297587723701948</v>
      </c>
      <c r="D4167" s="95">
        <v>0.33647848646953804</v>
      </c>
      <c r="E4167" s="95">
        <v>-0.49307405274995331</v>
      </c>
      <c r="F4167" s="95">
        <v>7.0057007950262928</v>
      </c>
    </row>
    <row r="4168" spans="1:6">
      <c r="A4168" s="96">
        <v>45418</v>
      </c>
      <c r="B4168" s="95">
        <v>4995.62</v>
      </c>
      <c r="C4168" s="95">
        <v>1.6817557530068861E-2</v>
      </c>
      <c r="D4168" s="95">
        <v>0.35335263146265561</v>
      </c>
      <c r="E4168" s="95">
        <v>-0.47633941823238546</v>
      </c>
      <c r="F4168" s="95">
        <v>6.7332981516813328</v>
      </c>
    </row>
    <row r="4169" spans="1:6">
      <c r="A4169" s="96">
        <v>45419</v>
      </c>
      <c r="B4169" s="95">
        <v>5000.03</v>
      </c>
      <c r="C4169" s="95">
        <v>8.8277330941899379E-2</v>
      </c>
      <c r="D4169" s="95">
        <v>0.44194189267641182</v>
      </c>
      <c r="E4169" s="95">
        <v>-0.3884825870151154</v>
      </c>
      <c r="F4169" s="95">
        <v>6.827519458515896</v>
      </c>
    </row>
    <row r="4170" spans="1:6">
      <c r="A4170" s="96">
        <v>45420</v>
      </c>
      <c r="B4170" s="95">
        <v>5000.6899999999996</v>
      </c>
      <c r="C4170" s="95">
        <v>1.319992080046628E-2</v>
      </c>
      <c r="D4170" s="95">
        <v>0.45520014945670262</v>
      </c>
      <c r="E4170" s="95">
        <v>-0.37533394560845812</v>
      </c>
      <c r="F4170" s="95">
        <v>6.9167746377090333</v>
      </c>
    </row>
    <row r="4171" spans="1:6">
      <c r="A4171" s="96">
        <v>45421</v>
      </c>
      <c r="B4171" s="95">
        <v>5004.58</v>
      </c>
      <c r="C4171" s="95">
        <v>7.7789265081418257E-2</v>
      </c>
      <c r="D4171" s="95">
        <v>0.53334351138905056</v>
      </c>
      <c r="E4171" s="95">
        <v>-0.29783665004492477</v>
      </c>
      <c r="F4171" s="95">
        <v>6.8877360324128611</v>
      </c>
    </row>
    <row r="4172" spans="1:6">
      <c r="A4172" s="96">
        <v>45422</v>
      </c>
      <c r="B4172" s="95">
        <v>5002.99</v>
      </c>
      <c r="C4172" s="95">
        <v>-3.1770897857563707E-2</v>
      </c>
      <c r="D4172" s="95">
        <v>0.50140316550923991</v>
      </c>
      <c r="E4172" s="95">
        <v>-0.32951292252462183</v>
      </c>
      <c r="F4172" s="95">
        <v>6.6512754264567375</v>
      </c>
    </row>
    <row r="4173" spans="1:6">
      <c r="A4173" s="96">
        <v>45425</v>
      </c>
      <c r="B4173" s="95">
        <v>5000.5200000000004</v>
      </c>
      <c r="C4173" s="95">
        <v>-4.9370476455068424E-2</v>
      </c>
      <c r="D4173" s="95">
        <v>0.45178514392241187</v>
      </c>
      <c r="E4173" s="95">
        <v>-0.37872071687985454</v>
      </c>
      <c r="F4173" s="95">
        <v>6.4295945666956955</v>
      </c>
    </row>
    <row r="4174" spans="1:6">
      <c r="A4174" s="96">
        <v>45426</v>
      </c>
      <c r="B4174" s="95">
        <v>5001.57</v>
      </c>
      <c r="C4174" s="95">
        <v>2.0997816227108501E-2</v>
      </c>
      <c r="D4174" s="95">
        <v>0.47287782516376442</v>
      </c>
      <c r="E4174" s="95">
        <v>-0.35780242373290028</v>
      </c>
      <c r="F4174" s="95">
        <v>6.451942457374038</v>
      </c>
    </row>
    <row r="4175" spans="1:6">
      <c r="A4175" s="96">
        <v>45427</v>
      </c>
      <c r="B4175" s="95">
        <v>5018.3500000000004</v>
      </c>
      <c r="C4175" s="95">
        <v>0.33549465467843653</v>
      </c>
      <c r="D4175" s="95">
        <v>0.80995895966879949</v>
      </c>
      <c r="E4175" s="95">
        <v>-2.3508177060393987E-2</v>
      </c>
      <c r="F4175" s="95">
        <v>6.6832909223485615</v>
      </c>
    </row>
    <row r="4176" spans="1:6">
      <c r="A4176" s="96">
        <v>45428</v>
      </c>
      <c r="B4176" s="95">
        <v>5020.1099999999997</v>
      </c>
      <c r="C4176" s="95">
        <v>3.5071288371657516E-2</v>
      </c>
      <c r="D4176" s="95">
        <v>0.84531431108290089</v>
      </c>
      <c r="E4176" s="95">
        <v>1.1554866690710597E-2</v>
      </c>
      <c r="F4176" s="95">
        <v>6.8663306056761186</v>
      </c>
    </row>
    <row r="4177" spans="1:6">
      <c r="A4177" s="96">
        <v>45429</v>
      </c>
      <c r="B4177" s="95">
        <v>5017.8100000000004</v>
      </c>
      <c r="C4177" s="95">
        <v>-4.5815729137399508E-2</v>
      </c>
      <c r="D4177" s="95">
        <v>0.7991112950303858</v>
      </c>
      <c r="E4177" s="95">
        <v>-3.4266156393114588E-2</v>
      </c>
      <c r="F4177" s="95">
        <v>6.7564634997361983</v>
      </c>
    </row>
    <row r="4178" spans="1:6">
      <c r="A4178" s="96">
        <v>45432</v>
      </c>
      <c r="B4178" s="95">
        <v>5017.13</v>
      </c>
      <c r="C4178" s="95">
        <v>-1.3551728742222657E-2</v>
      </c>
      <c r="D4178" s="95">
        <v>0.78545127289308958</v>
      </c>
      <c r="E4178" s="95">
        <v>-4.7813241478777968E-2</v>
      </c>
      <c r="F4178" s="95">
        <v>6.7756173969302447</v>
      </c>
    </row>
    <row r="4179" spans="1:6">
      <c r="A4179" s="96">
        <v>45433</v>
      </c>
      <c r="B4179" s="95">
        <v>5017.79</v>
      </c>
      <c r="C4179" s="95">
        <v>1.315493120568334E-2</v>
      </c>
      <c r="D4179" s="95">
        <v>0.79870952967338038</v>
      </c>
      <c r="E4179" s="95">
        <v>-3.4664600072109586E-2</v>
      </c>
      <c r="F4179" s="95">
        <v>6.7896636559432677</v>
      </c>
    </row>
    <row r="4180" spans="1:6">
      <c r="A4180" s="96">
        <v>45434</v>
      </c>
      <c r="B4180" s="95">
        <v>5000.37</v>
      </c>
      <c r="C4180" s="95">
        <v>-0.3471647876854167</v>
      </c>
      <c r="D4180" s="95">
        <v>0.44877190374505993</v>
      </c>
      <c r="E4180" s="95">
        <v>-0.38170904447228926</v>
      </c>
      <c r="F4180" s="95">
        <v>6.4225513982888449</v>
      </c>
    </row>
    <row r="4181" spans="1:6">
      <c r="A4181" s="96">
        <v>45435</v>
      </c>
      <c r="B4181" s="95">
        <v>4989.1400000000003</v>
      </c>
      <c r="C4181" s="95">
        <v>-0.22458338082981255</v>
      </c>
      <c r="D4181" s="95">
        <v>0.22318065580160251</v>
      </c>
      <c r="E4181" s="95">
        <v>-0.60543517022508819</v>
      </c>
      <c r="F4181" s="95">
        <v>6.243917605245386</v>
      </c>
    </row>
    <row r="4182" spans="1:6">
      <c r="A4182" s="96">
        <v>45436</v>
      </c>
      <c r="B4182" s="95">
        <v>4990.2</v>
      </c>
      <c r="C4182" s="95">
        <v>2.1246146630460316E-2</v>
      </c>
      <c r="D4182" s="95">
        <v>0.24447421972144667</v>
      </c>
      <c r="E4182" s="95">
        <v>-0.58431765523864199</v>
      </c>
      <c r="F4182" s="95">
        <v>6.2382110117134015</v>
      </c>
    </row>
    <row r="4183" spans="1:6">
      <c r="A4183" s="96">
        <v>45439</v>
      </c>
      <c r="B4183" s="95">
        <v>4994.6000000000004</v>
      </c>
      <c r="C4183" s="95">
        <v>8.8172818724707724E-2</v>
      </c>
      <c r="D4183" s="95">
        <v>0.33286259825675568</v>
      </c>
      <c r="E4183" s="95">
        <v>-0.49666004586085277</v>
      </c>
      <c r="F4183" s="95">
        <v>6.0904400503837275</v>
      </c>
    </row>
    <row r="4184" spans="1:6">
      <c r="A4184" s="96">
        <v>45440</v>
      </c>
      <c r="B4184" s="95">
        <v>4993.5200000000004</v>
      </c>
      <c r="C4184" s="95">
        <v>-2.1623353221478236E-2</v>
      </c>
      <c r="D4184" s="95">
        <v>0.3111672689799061</v>
      </c>
      <c r="E4184" s="95">
        <v>-0.51817600452630508</v>
      </c>
      <c r="F4184" s="95">
        <v>6.0674997397974106</v>
      </c>
    </row>
    <row r="4185" spans="1:6">
      <c r="A4185" s="96">
        <v>45441</v>
      </c>
      <c r="B4185" s="95">
        <v>4986.9799999999996</v>
      </c>
      <c r="C4185" s="95">
        <v>-0.13096973677888535</v>
      </c>
      <c r="D4185" s="95">
        <v>0.17978999724790334</v>
      </c>
      <c r="E4185" s="95">
        <v>-0.64846708755601501</v>
      </c>
      <c r="F4185" s="95">
        <v>5.9995068781989014</v>
      </c>
    </row>
    <row r="4186" spans="1:6">
      <c r="A4186" s="96">
        <v>45443</v>
      </c>
      <c r="B4186" s="95">
        <v>4991.72</v>
      </c>
      <c r="C4186" s="95">
        <v>9.5047503699641211E-2</v>
      </c>
      <c r="D4186" s="95">
        <v>0.27500838685183826</v>
      </c>
      <c r="E4186" s="95">
        <v>-0.55403593563539966</v>
      </c>
      <c r="F4186" s="95">
        <v>6.0952955829405076</v>
      </c>
    </row>
    <row r="4187" spans="1:6">
      <c r="A4187" s="96">
        <v>45446</v>
      </c>
      <c r="B4187" s="95">
        <v>4988.46</v>
      </c>
      <c r="C4187" s="95">
        <v>-6.5308150296894407E-2</v>
      </c>
      <c r="D4187" s="95">
        <v>-6.5308150296894407E-2</v>
      </c>
      <c r="E4187" s="95">
        <v>-0.61898225531075157</v>
      </c>
      <c r="F4187" s="95">
        <v>5.7011484510743005</v>
      </c>
    </row>
    <row r="4188" spans="1:6">
      <c r="A4188" s="96">
        <v>45447</v>
      </c>
      <c r="B4188" s="95">
        <v>4985.95</v>
      </c>
      <c r="C4188" s="95">
        <v>-5.0316129627181461E-2</v>
      </c>
      <c r="D4188" s="95">
        <v>-0.11559141939051498</v>
      </c>
      <c r="E4188" s="95">
        <v>-0.66898693702398537</v>
      </c>
      <c r="F4188" s="95">
        <v>5.6479637242022429</v>
      </c>
    </row>
    <row r="4189" spans="1:6">
      <c r="A4189" s="96">
        <v>45448</v>
      </c>
      <c r="B4189" s="95">
        <v>4999.29</v>
      </c>
      <c r="C4189" s="95">
        <v>0.26755182061592997</v>
      </c>
      <c r="D4189" s="95">
        <v>0.1516511342783522</v>
      </c>
      <c r="E4189" s="95">
        <v>-0.40322500313774157</v>
      </c>
      <c r="F4189" s="95">
        <v>5.7735152049864569</v>
      </c>
    </row>
    <row r="4190" spans="1:6">
      <c r="A4190" s="96">
        <v>45449</v>
      </c>
      <c r="B4190" s="95">
        <v>5003.0600000000004</v>
      </c>
      <c r="C4190" s="95">
        <v>7.5410708320600151E-2</v>
      </c>
      <c r="D4190" s="95">
        <v>0.2271762037934888</v>
      </c>
      <c r="E4190" s="95">
        <v>-0.32811836964814489</v>
      </c>
      <c r="F4190" s="95">
        <v>5.616189080898959</v>
      </c>
    </row>
    <row r="4191" spans="1:6">
      <c r="A4191" s="96">
        <v>45450</v>
      </c>
      <c r="B4191" s="95">
        <v>4982.12</v>
      </c>
      <c r="C4191" s="95">
        <v>-0.41854385116310011</v>
      </c>
      <c r="D4191" s="95">
        <v>-0.19231847940189839</v>
      </c>
      <c r="E4191" s="95">
        <v>-0.74528890155054484</v>
      </c>
      <c r="F4191" s="95">
        <v>5.216563078788039</v>
      </c>
    </row>
    <row r="4192" spans="1:6">
      <c r="A4192" s="96">
        <v>45453</v>
      </c>
      <c r="B4192" s="95">
        <v>4985.1099999999997</v>
      </c>
      <c r="C4192" s="95">
        <v>6.0014612253422861E-2</v>
      </c>
      <c r="D4192" s="95">
        <v>-0.13241928633819233</v>
      </c>
      <c r="E4192" s="95">
        <v>-0.68572157154156432</v>
      </c>
      <c r="F4192" s="95">
        <v>4.9494632642878456</v>
      </c>
    </row>
    <row r="4193" spans="1:6">
      <c r="A4193" s="96">
        <v>45454</v>
      </c>
      <c r="B4193" s="95">
        <v>4989.16</v>
      </c>
      <c r="C4193" s="95">
        <v>8.1241938492837562E-2</v>
      </c>
      <c r="D4193" s="95">
        <v>-5.1284927840511418E-2</v>
      </c>
      <c r="E4193" s="95">
        <v>-0.6050367265461043</v>
      </c>
      <c r="F4193" s="95">
        <v>5.0347262426815975</v>
      </c>
    </row>
    <row r="4194" spans="1:6">
      <c r="A4194" s="96">
        <v>45455</v>
      </c>
      <c r="B4194" s="95">
        <v>4986.37</v>
      </c>
      <c r="C4194" s="95">
        <v>-5.5921237242340105E-2</v>
      </c>
      <c r="D4194" s="95">
        <v>-0.10717748591668741</v>
      </c>
      <c r="E4194" s="95">
        <v>-0.66061961976519035</v>
      </c>
      <c r="F4194" s="95">
        <v>4.9061994416357946</v>
      </c>
    </row>
    <row r="4195" spans="1:6">
      <c r="A4195" s="96">
        <v>45456</v>
      </c>
      <c r="B4195" s="95">
        <v>4987.91</v>
      </c>
      <c r="C4195" s="95">
        <v>3.0884190302771231E-2</v>
      </c>
      <c r="D4195" s="95">
        <v>-7.6326396512638173E-2</v>
      </c>
      <c r="E4195" s="95">
        <v>-0.62993945648297522</v>
      </c>
      <c r="F4195" s="95">
        <v>5.2505971623184156</v>
      </c>
    </row>
    <row r="4196" spans="1:6">
      <c r="A4196" s="96">
        <v>45457</v>
      </c>
      <c r="B4196" s="95">
        <v>4991.8100000000004</v>
      </c>
      <c r="C4196" s="95">
        <v>7.8189061149869232E-2</v>
      </c>
      <c r="D4196" s="95">
        <v>1.8029857443924158E-3</v>
      </c>
      <c r="E4196" s="95">
        <v>-0.55224293907993882</v>
      </c>
      <c r="F4196" s="95">
        <v>4.9742706512984514</v>
      </c>
    </row>
    <row r="4197" spans="1:6">
      <c r="A4197" s="96">
        <v>45460</v>
      </c>
      <c r="B4197" s="95">
        <v>4988.99</v>
      </c>
      <c r="C4197" s="95">
        <v>-5.6492534771968028E-2</v>
      </c>
      <c r="D4197" s="95">
        <v>-5.4690567579918081E-2</v>
      </c>
      <c r="E4197" s="95">
        <v>-0.60842349781752292</v>
      </c>
      <c r="F4197" s="95">
        <v>4.7422797290005869</v>
      </c>
    </row>
    <row r="4198" spans="1:6">
      <c r="A4198" s="96">
        <v>45461</v>
      </c>
      <c r="B4198" s="95">
        <v>4996.3100000000004</v>
      </c>
      <c r="C4198" s="95">
        <v>0.14672308423149261</v>
      </c>
      <c r="D4198" s="95">
        <v>9.1952272964035409E-2</v>
      </c>
      <c r="E4198" s="95">
        <v>-0.46259311130721903</v>
      </c>
      <c r="F4198" s="95">
        <v>4.8959608323133619</v>
      </c>
    </row>
    <row r="4199" spans="1:6">
      <c r="A4199" s="96">
        <v>45462</v>
      </c>
      <c r="B4199" s="95">
        <v>5002.37</v>
      </c>
      <c r="C4199" s="95">
        <v>0.12128951165959467</v>
      </c>
      <c r="D4199" s="95">
        <v>0.21335331308647287</v>
      </c>
      <c r="E4199" s="95">
        <v>-0.34186467657330022</v>
      </c>
      <c r="F4199" s="95">
        <v>4.9489350631912954</v>
      </c>
    </row>
    <row r="4200" spans="1:6">
      <c r="A4200" s="96">
        <v>45463</v>
      </c>
      <c r="B4200" s="95">
        <v>5003.16</v>
      </c>
      <c r="C4200" s="95">
        <v>1.5792514348200726E-2</v>
      </c>
      <c r="D4200" s="95">
        <v>0.22917952128724828</v>
      </c>
      <c r="E4200" s="95">
        <v>-0.32612615125320321</v>
      </c>
      <c r="F4200" s="95">
        <v>4.8799149751486803</v>
      </c>
    </row>
    <row r="4201" spans="1:6">
      <c r="A4201" s="96">
        <v>45464</v>
      </c>
      <c r="B4201" s="95">
        <v>5012.07</v>
      </c>
      <c r="C4201" s="95">
        <v>0.17808744873240023</v>
      </c>
      <c r="D4201" s="95">
        <v>0.40767510998211964</v>
      </c>
      <c r="E4201" s="95">
        <v>-0.14861949226322446</v>
      </c>
      <c r="F4201" s="95">
        <v>4.8846431523547507</v>
      </c>
    </row>
    <row r="4202" spans="1:6">
      <c r="A4202" s="96">
        <v>45467</v>
      </c>
      <c r="B4202" s="95">
        <v>5015.6400000000003</v>
      </c>
      <c r="C4202" s="95">
        <v>7.1228055474104046E-2</v>
      </c>
      <c r="D4202" s="95">
        <v>0.47919354450971507</v>
      </c>
      <c r="E4202" s="95">
        <v>-7.749729556352225E-2</v>
      </c>
      <c r="F4202" s="95">
        <v>4.9593504441631131</v>
      </c>
    </row>
    <row r="4203" spans="1:6">
      <c r="A4203" s="96">
        <v>45468</v>
      </c>
      <c r="B4203" s="95">
        <v>5019.12</v>
      </c>
      <c r="C4203" s="95">
        <v>6.9382970069620242E-2</v>
      </c>
      <c r="D4203" s="95">
        <v>0.54890899329289589</v>
      </c>
      <c r="E4203" s="95">
        <v>-8.1680954192919764E-3</v>
      </c>
      <c r="F4203" s="95">
        <v>5.0321743588670476</v>
      </c>
    </row>
    <row r="4204" spans="1:6">
      <c r="A4204" s="96">
        <v>45469</v>
      </c>
      <c r="B4204" s="95">
        <v>5024.26</v>
      </c>
      <c r="C4204" s="95">
        <v>0.10240839031543381</v>
      </c>
      <c r="D4204" s="95">
        <v>0.65187951247265286</v>
      </c>
      <c r="E4204" s="95">
        <v>9.4231930081112303E-2</v>
      </c>
      <c r="F4204" s="95">
        <v>5.160201937325759</v>
      </c>
    </row>
    <row r="4205" spans="1:6">
      <c r="A4205" s="96">
        <v>45470</v>
      </c>
      <c r="B4205" s="95">
        <v>5036.07</v>
      </c>
      <c r="C4205" s="95">
        <v>0.23505949134796644</v>
      </c>
      <c r="D4205" s="95">
        <v>0.88847130848683786</v>
      </c>
      <c r="E4205" s="95">
        <v>0.32951292252461073</v>
      </c>
      <c r="F4205" s="95">
        <v>5.7018602513217775</v>
      </c>
    </row>
    <row r="4206" spans="1:6">
      <c r="A4206" s="96">
        <v>45471</v>
      </c>
      <c r="B4206" s="95">
        <v>5029.63</v>
      </c>
      <c r="C4206" s="95">
        <v>-0.12787749177433083</v>
      </c>
      <c r="D4206" s="95">
        <v>0.7594576618880744</v>
      </c>
      <c r="E4206" s="95">
        <v>0.20121405788988689</v>
      </c>
      <c r="F4206" s="95">
        <v>5.3089674146316934</v>
      </c>
    </row>
    <row r="4207" spans="1:6">
      <c r="A4207" s="96">
        <v>45474</v>
      </c>
      <c r="B4207" s="104">
        <v>5027.43</v>
      </c>
      <c r="C4207" s="95">
        <v>-4.3740792066215839E-2</v>
      </c>
      <c r="D4207" s="95">
        <v>-4.3740792066215839E-2</v>
      </c>
      <c r="E4207" s="95">
        <v>0.15738525320101449</v>
      </c>
      <c r="F4207" s="95">
        <v>5.2629044381677925</v>
      </c>
    </row>
    <row r="4208" spans="1:6">
      <c r="A4208" s="96">
        <v>45475</v>
      </c>
      <c r="B4208" s="95">
        <v>5037.1099999999997</v>
      </c>
      <c r="C4208" s="95">
        <v>0.19254370523307252</v>
      </c>
      <c r="D4208" s="95">
        <v>0.14871869302512941</v>
      </c>
      <c r="E4208" s="95">
        <v>0.35023199383208414</v>
      </c>
      <c r="F4208" s="95">
        <v>5.4655815346089875</v>
      </c>
    </row>
    <row r="4209" spans="1:6">
      <c r="A4209" s="96">
        <v>45476</v>
      </c>
      <c r="B4209" s="95">
        <v>5045.1000000000004</v>
      </c>
      <c r="C4209" s="95">
        <v>0.1586227023035125</v>
      </c>
      <c r="D4209" s="95">
        <v>0.307577296938355</v>
      </c>
      <c r="E4209" s="95">
        <v>0.50941024358854836</v>
      </c>
      <c r="F4209" s="95">
        <v>5.4194335672226313</v>
      </c>
    </row>
    <row r="4210" spans="1:6">
      <c r="A4210" s="96">
        <v>45477</v>
      </c>
      <c r="B4210" s="95">
        <v>5052.84</v>
      </c>
      <c r="C4210" s="95">
        <v>0.15341618600226425</v>
      </c>
      <c r="D4210" s="95">
        <v>0.46146535629858487</v>
      </c>
      <c r="E4210" s="95">
        <v>0.66360794735762507</v>
      </c>
      <c r="F4210" s="95">
        <v>5.7106036134798366</v>
      </c>
    </row>
    <row r="4211" spans="1:6">
      <c r="A4211" s="96">
        <v>45478</v>
      </c>
      <c r="B4211" s="95">
        <v>5060.21</v>
      </c>
      <c r="C4211" s="95">
        <v>0.14585856666746722</v>
      </c>
      <c r="D4211" s="95">
        <v>0.60799700972038462</v>
      </c>
      <c r="E4211" s="95">
        <v>0.8104344430653887</v>
      </c>
      <c r="F4211" s="95">
        <v>5.7895419042999885</v>
      </c>
    </row>
    <row r="4212" spans="1:6">
      <c r="A4212" s="96">
        <v>45481</v>
      </c>
      <c r="B4212" s="95">
        <v>5059.0200000000004</v>
      </c>
      <c r="C4212" s="95">
        <v>-2.3516810567147939E-2</v>
      </c>
      <c r="D4212" s="95">
        <v>0.58433721764823421</v>
      </c>
      <c r="E4212" s="95">
        <v>0.78672704416551387</v>
      </c>
      <c r="F4212" s="95">
        <v>5.9050354410983052</v>
      </c>
    </row>
    <row r="4213" spans="1:6">
      <c r="A4213" s="96">
        <v>45482</v>
      </c>
      <c r="B4213" s="95">
        <v>5062.2700000000004</v>
      </c>
      <c r="C4213" s="95">
        <v>6.4241691078503749E-2</v>
      </c>
      <c r="D4213" s="95">
        <v>0.6489542968369566</v>
      </c>
      <c r="E4213" s="95">
        <v>0.85147414200135163</v>
      </c>
      <c r="F4213" s="95">
        <v>5.9730706268029454</v>
      </c>
    </row>
    <row r="4214" spans="1:6">
      <c r="A4214" s="96">
        <v>45483</v>
      </c>
      <c r="B4214" s="95">
        <v>5074.68</v>
      </c>
      <c r="C4214" s="95">
        <v>0.24514694000912218</v>
      </c>
      <c r="D4214" s="95">
        <v>0.89569212844682333</v>
      </c>
      <c r="E4214" s="95">
        <v>1.0987084448145668</v>
      </c>
      <c r="F4214" s="95">
        <v>6.4360651199080632</v>
      </c>
    </row>
    <row r="4215" spans="1:6">
      <c r="A4215" s="96">
        <v>45484</v>
      </c>
      <c r="B4215" s="95">
        <v>5087.5</v>
      </c>
      <c r="C4215" s="95">
        <v>0.25262676661383932</v>
      </c>
      <c r="D4215" s="95">
        <v>1.1505816531235835</v>
      </c>
      <c r="E4215" s="95">
        <v>1.3541108430470628</v>
      </c>
      <c r="F4215" s="95">
        <v>6.6367350189797669</v>
      </c>
    </row>
    <row r="4216" spans="1:6">
      <c r="A4216" s="96">
        <v>45485</v>
      </c>
      <c r="B4216" s="95">
        <v>5094.32</v>
      </c>
      <c r="C4216" s="95">
        <v>0.13405405405404469</v>
      </c>
      <c r="D4216" s="95">
        <v>1.286178108528846</v>
      </c>
      <c r="E4216" s="95">
        <v>1.4899801375825916</v>
      </c>
      <c r="F4216" s="95">
        <v>6.5180163886095155</v>
      </c>
    </row>
    <row r="4217" spans="1:6">
      <c r="A4217" s="96">
        <v>45488</v>
      </c>
      <c r="B4217" s="95">
        <v>5095.2</v>
      </c>
      <c r="C4217" s="95">
        <v>1.7274140611500677E-2</v>
      </c>
      <c r="D4217" s="95">
        <v>1.3036744253553278</v>
      </c>
      <c r="E4217" s="95">
        <v>1.5075116594581495</v>
      </c>
      <c r="F4217" s="95">
        <v>6.6811833923075215</v>
      </c>
    </row>
    <row r="4218" spans="1:6">
      <c r="A4218" s="96">
        <v>45489</v>
      </c>
      <c r="B4218" s="95">
        <v>5100.1400000000003</v>
      </c>
      <c r="C4218" s="95">
        <v>9.695399591773679E-2</v>
      </c>
      <c r="D4218" s="95">
        <v>1.4018923857222143</v>
      </c>
      <c r="E4218" s="95">
        <v>1.6059272481686593</v>
      </c>
      <c r="F4218" s="95">
        <v>6.7846150624987001</v>
      </c>
    </row>
    <row r="4219" spans="1:6">
      <c r="A4219" s="96">
        <v>45490</v>
      </c>
      <c r="B4219" s="95">
        <v>5092.78</v>
      </c>
      <c r="C4219" s="95">
        <v>-0.1443097640457025</v>
      </c>
      <c r="D4219" s="95">
        <v>1.2555595540824971</v>
      </c>
      <c r="E4219" s="95">
        <v>1.4592999743003876</v>
      </c>
      <c r="F4219" s="95">
        <v>6.3919395171314397</v>
      </c>
    </row>
    <row r="4220" spans="1:6">
      <c r="A4220" s="96">
        <v>45491</v>
      </c>
      <c r="B4220" s="95">
        <v>5085.25</v>
      </c>
      <c r="C4220" s="95">
        <v>-0.14785637706713484</v>
      </c>
      <c r="D4220" s="95">
        <v>1.1058467521467774</v>
      </c>
      <c r="E4220" s="95">
        <v>1.3092859291607084</v>
      </c>
      <c r="F4220" s="95">
        <v>5.9855441574302892</v>
      </c>
    </row>
    <row r="4221" spans="1:6">
      <c r="A4221" s="96">
        <v>45492</v>
      </c>
      <c r="B4221" s="95">
        <v>5084.6499999999996</v>
      </c>
      <c r="C4221" s="95">
        <v>-1.1798829949372092E-2</v>
      </c>
      <c r="D4221" s="95">
        <v>1.0939174452196276</v>
      </c>
      <c r="E4221" s="95">
        <v>1.2973326187909917</v>
      </c>
      <c r="F4221" s="95">
        <v>5.9291049051572342</v>
      </c>
    </row>
    <row r="4222" spans="1:6">
      <c r="A4222" s="96">
        <v>45495</v>
      </c>
      <c r="B4222" s="95">
        <v>5092.46</v>
      </c>
      <c r="C4222" s="95">
        <v>0.15359955945837278</v>
      </c>
      <c r="D4222" s="95">
        <v>1.2491972570547016</v>
      </c>
      <c r="E4222" s="95">
        <v>1.4529248754365565</v>
      </c>
      <c r="F4222" s="95">
        <v>5.8351639444768955</v>
      </c>
    </row>
    <row r="4223" spans="1:6">
      <c r="A4223" s="96">
        <v>45496</v>
      </c>
      <c r="B4223" s="95">
        <v>5092.25</v>
      </c>
      <c r="C4223" s="95">
        <v>-4.1237437309327163E-3</v>
      </c>
      <c r="D4223" s="95">
        <v>1.2450219996301914</v>
      </c>
      <c r="E4223" s="95">
        <v>1.4487412168071589</v>
      </c>
      <c r="F4223" s="95">
        <v>5.8307995735386253</v>
      </c>
    </row>
    <row r="4224" spans="1:6">
      <c r="A4224" s="96">
        <v>45497</v>
      </c>
      <c r="B4224" s="95">
        <v>5090.1099999999997</v>
      </c>
      <c r="C4224" s="95">
        <v>-4.2024645294325147E-2</v>
      </c>
      <c r="D4224" s="95">
        <v>1.2024741382566928</v>
      </c>
      <c r="E4224" s="95">
        <v>1.4061077431552382</v>
      </c>
      <c r="F4224" s="95">
        <v>5.562111279555193</v>
      </c>
    </row>
    <row r="4225" spans="1:6">
      <c r="A4225" s="96">
        <v>45498</v>
      </c>
      <c r="B4225" s="95">
        <v>5081.99</v>
      </c>
      <c r="C4225" s="95">
        <v>-0.15952503973390986</v>
      </c>
      <c r="D4225" s="95">
        <v>1.0410308511759281</v>
      </c>
      <c r="E4225" s="95">
        <v>1.2443396094853565</v>
      </c>
      <c r="F4225" s="95">
        <v>5.4195111528752005</v>
      </c>
    </row>
    <row r="4226" spans="1:6">
      <c r="A4226" s="96">
        <v>45499</v>
      </c>
      <c r="B4226" s="95">
        <v>5095.76</v>
      </c>
      <c r="C4226" s="95">
        <v>0.27095684958058364</v>
      </c>
      <c r="D4226" s="95">
        <v>1.3148084451540143</v>
      </c>
      <c r="E4226" s="95">
        <v>1.5186680824698762</v>
      </c>
      <c r="F4226" s="95">
        <v>5.5505728293898438</v>
      </c>
    </row>
    <row r="4227" spans="1:6">
      <c r="A4227" s="96">
        <v>45502</v>
      </c>
      <c r="B4227" s="95">
        <v>5093.95</v>
      </c>
      <c r="C4227" s="95">
        <v>-3.5519726203758761E-2</v>
      </c>
      <c r="D4227" s="95">
        <v>1.278821702590438</v>
      </c>
      <c r="E4227" s="95">
        <v>1.4826089295213007</v>
      </c>
      <c r="F4227" s="95">
        <v>5.548936522901271</v>
      </c>
    </row>
    <row r="4228" spans="1:6">
      <c r="A4228" s="96">
        <v>45503</v>
      </c>
      <c r="B4228" s="95">
        <v>5092.74</v>
      </c>
      <c r="C4228" s="95">
        <v>-2.3753668567616515E-2</v>
      </c>
      <c r="D4228" s="95">
        <v>1.2547642669540338</v>
      </c>
      <c r="E4228" s="95">
        <v>1.4585030869423976</v>
      </c>
      <c r="F4228" s="95">
        <v>5.5238647783429906</v>
      </c>
    </row>
    <row r="4229" spans="1:6">
      <c r="A4229" s="96">
        <v>45504</v>
      </c>
      <c r="B4229" s="95">
        <v>5105.38</v>
      </c>
      <c r="C4229" s="95">
        <v>0.2481964522045077</v>
      </c>
      <c r="D4229" s="95">
        <v>1.5060749995526423</v>
      </c>
      <c r="E4229" s="95">
        <v>1.7103194920640163</v>
      </c>
      <c r="F4229" s="95">
        <v>5.3498468878195427</v>
      </c>
    </row>
    <row r="4230" spans="1:6">
      <c r="A4230" s="96">
        <v>45505</v>
      </c>
      <c r="B4230" s="95">
        <v>5123.1400000000003</v>
      </c>
      <c r="C4230" s="95">
        <v>0.34786832713726845</v>
      </c>
      <c r="D4230" s="95">
        <v>0.34786832713726845</v>
      </c>
      <c r="E4230" s="95">
        <v>2.064137479007</v>
      </c>
      <c r="F4230" s="95">
        <v>5.9209057302822554</v>
      </c>
    </row>
    <row r="4231" spans="1:6">
      <c r="A4231" s="96">
        <v>45506</v>
      </c>
      <c r="B4231" s="95">
        <v>5121.8</v>
      </c>
      <c r="C4231" s="95">
        <v>-2.6155834117358445E-2</v>
      </c>
      <c r="D4231" s="95">
        <v>0.32162150515731014</v>
      </c>
      <c r="E4231" s="95">
        <v>2.0374417525146793</v>
      </c>
      <c r="F4231" s="95">
        <v>5.9762423520112851</v>
      </c>
    </row>
    <row r="4232" spans="1:6">
      <c r="A4232" s="96">
        <v>45509</v>
      </c>
      <c r="B4232" s="95">
        <v>5107.1499999999996</v>
      </c>
      <c r="C4232" s="95">
        <v>-0.28603225428561752</v>
      </c>
      <c r="D4232" s="95">
        <v>3.4669309630230849E-2</v>
      </c>
      <c r="E4232" s="95">
        <v>1.7455817576546018</v>
      </c>
      <c r="F4232" s="95">
        <v>5.3400711596967909</v>
      </c>
    </row>
    <row r="4233" spans="1:6">
      <c r="A4233" s="96">
        <v>45510</v>
      </c>
      <c r="B4233" s="95">
        <v>5101.58</v>
      </c>
      <c r="C4233" s="95">
        <v>-0.10906278452756935</v>
      </c>
      <c r="D4233" s="95">
        <v>-7.4431286211806835E-2</v>
      </c>
      <c r="E4233" s="95">
        <v>1.6346151930559216</v>
      </c>
      <c r="F4233" s="95">
        <v>5.2251843448666957</v>
      </c>
    </row>
    <row r="4234" spans="1:6">
      <c r="A4234" s="96">
        <v>45511</v>
      </c>
      <c r="B4234" s="95">
        <v>5112.3</v>
      </c>
      <c r="C4234" s="95">
        <v>0.21013097903002098</v>
      </c>
      <c r="D4234" s="95">
        <v>0.13554328962781526</v>
      </c>
      <c r="E4234" s="95">
        <v>1.8481810049945091</v>
      </c>
      <c r="F4234" s="95">
        <v>5.5619107401702506</v>
      </c>
    </row>
    <row r="4235" spans="1:6">
      <c r="A4235" s="96">
        <v>45512</v>
      </c>
      <c r="B4235" s="95">
        <v>5127.45</v>
      </c>
      <c r="C4235" s="95">
        <v>0.29634411126107096</v>
      </c>
      <c r="D4235" s="95">
        <v>0.43228907544590189</v>
      </c>
      <c r="E4235" s="95">
        <v>2.1500020918293172</v>
      </c>
      <c r="F4235" s="95">
        <v>5.6994786609688264</v>
      </c>
    </row>
    <row r="4236" spans="1:6">
      <c r="A4236" s="96">
        <v>45513</v>
      </c>
      <c r="B4236" s="95">
        <v>5138.97</v>
      </c>
      <c r="C4236" s="95">
        <v>0.22467308311149292</v>
      </c>
      <c r="D4236" s="95">
        <v>0.6579333957511535</v>
      </c>
      <c r="E4236" s="95">
        <v>2.3795056509274826</v>
      </c>
      <c r="F4236" s="95">
        <v>5.9802144364084153</v>
      </c>
    </row>
    <row r="4237" spans="1:6">
      <c r="A4237" s="96">
        <v>45516</v>
      </c>
      <c r="B4237" s="95">
        <v>5141.38</v>
      </c>
      <c r="C4237" s="95">
        <v>4.6896557092179769E-2</v>
      </c>
      <c r="D4237" s="95">
        <v>0.70513850095390573</v>
      </c>
      <c r="E4237" s="95">
        <v>2.4275181142457525</v>
      </c>
      <c r="F4237" s="95">
        <v>6.028166225688647</v>
      </c>
    </row>
    <row r="4238" spans="1:6">
      <c r="A4238" s="96">
        <v>45517</v>
      </c>
      <c r="B4238" s="95">
        <v>5153.4399999999996</v>
      </c>
      <c r="C4238" s="95">
        <v>0.23456737296210228</v>
      </c>
      <c r="D4238" s="95">
        <v>0.94135989877344173</v>
      </c>
      <c r="E4238" s="95">
        <v>2.6677796526766384</v>
      </c>
      <c r="F4238" s="95">
        <v>6.2768737098041427</v>
      </c>
    </row>
    <row r="4239" spans="1:6">
      <c r="A4239" s="96">
        <v>45518</v>
      </c>
      <c r="B4239" s="95">
        <v>5158.8</v>
      </c>
      <c r="C4239" s="95">
        <v>0.10400819646683157</v>
      </c>
      <c r="D4239" s="95">
        <v>1.0463471866932528</v>
      </c>
      <c r="E4239" s="95">
        <v>2.7745625586459433</v>
      </c>
      <c r="F4239" s="95">
        <v>6.7616984025479887</v>
      </c>
    </row>
    <row r="4240" spans="1:6">
      <c r="A4240" s="96">
        <v>45519</v>
      </c>
      <c r="B4240" s="95">
        <v>5159.66</v>
      </c>
      <c r="C4240" s="95">
        <v>1.6670543537244953E-2</v>
      </c>
      <c r="D4240" s="95">
        <v>1.0631921619938201</v>
      </c>
      <c r="E4240" s="95">
        <v>2.791695636842495</v>
      </c>
      <c r="F4240" s="95">
        <v>6.8929798174412804</v>
      </c>
    </row>
    <row r="4241" spans="1:6">
      <c r="A4241" s="96">
        <v>45520</v>
      </c>
      <c r="B4241" s="95">
        <v>5159.1499999999996</v>
      </c>
      <c r="C4241" s="95">
        <v>-9.884372226076632E-3</v>
      </c>
      <c r="D4241" s="95">
        <v>1.0532026998969712</v>
      </c>
      <c r="E4241" s="95">
        <v>2.7815353230282502</v>
      </c>
      <c r="F4241" s="95">
        <v>6.9340319735688549</v>
      </c>
    </row>
    <row r="4242" spans="1:6">
      <c r="A4242" s="96">
        <v>45523</v>
      </c>
      <c r="B4242" s="95">
        <v>5163.7299999999996</v>
      </c>
      <c r="C4242" s="95">
        <v>8.8774313598172228E-2</v>
      </c>
      <c r="D4242" s="95">
        <v>1.1429119869627691</v>
      </c>
      <c r="E4242" s="95">
        <v>2.8727789255169167</v>
      </c>
      <c r="F4242" s="95">
        <v>7.2412389461397941</v>
      </c>
    </row>
    <row r="4243" spans="1:6">
      <c r="A4243" s="96">
        <v>45524</v>
      </c>
      <c r="B4243" s="95">
        <v>5166</v>
      </c>
      <c r="C4243" s="95">
        <v>4.3960470435133736E-2</v>
      </c>
      <c r="D4243" s="95">
        <v>1.1873748868840295</v>
      </c>
      <c r="E4243" s="95">
        <v>2.9180022830822772</v>
      </c>
      <c r="F4243" s="95">
        <v>7.2883826992810041</v>
      </c>
    </row>
    <row r="4244" spans="1:6">
      <c r="A4244" s="96">
        <v>45525</v>
      </c>
      <c r="B4244" s="95">
        <v>5167.1099999999997</v>
      </c>
      <c r="C4244" s="95">
        <v>2.148664343786244E-2</v>
      </c>
      <c r="D4244" s="95">
        <v>1.2091166573301004</v>
      </c>
      <c r="E4244" s="95">
        <v>2.9401159072662164</v>
      </c>
      <c r="F4244" s="95">
        <v>7.5325275329021224</v>
      </c>
    </row>
    <row r="4245" spans="1:6">
      <c r="A4245" s="96">
        <v>45526</v>
      </c>
      <c r="B4245" s="95">
        <v>5148.7299999999996</v>
      </c>
      <c r="C4245" s="95">
        <v>-0.35571141314971744</v>
      </c>
      <c r="D4245" s="95">
        <v>0.84910427823197132</v>
      </c>
      <c r="E4245" s="95">
        <v>2.5739461662745322</v>
      </c>
      <c r="F4245" s="95">
        <v>6.818573174248499</v>
      </c>
    </row>
    <row r="4246" spans="1:6">
      <c r="A4246" s="96">
        <v>45527</v>
      </c>
      <c r="B4246" s="95">
        <v>5172.55</v>
      </c>
      <c r="C4246" s="95">
        <v>0.4626383593624217</v>
      </c>
      <c r="D4246" s="95">
        <v>1.3156709196964878</v>
      </c>
      <c r="E4246" s="95">
        <v>3.048492587951479</v>
      </c>
      <c r="F4246" s="95">
        <v>6.8496744447382296</v>
      </c>
    </row>
    <row r="4247" spans="1:6">
      <c r="A4247" s="96">
        <v>45530</v>
      </c>
      <c r="B4247" s="95">
        <v>5165.13</v>
      </c>
      <c r="C4247" s="95">
        <v>-0.14344955582836771</v>
      </c>
      <c r="D4247" s="95">
        <v>1.1703340397776429</v>
      </c>
      <c r="E4247" s="95">
        <v>2.9006699830462335</v>
      </c>
      <c r="F4247" s="95">
        <v>7.1345900156808861</v>
      </c>
    </row>
    <row r="4248" spans="1:6">
      <c r="A4248" s="96">
        <v>45531</v>
      </c>
      <c r="B4248" s="95">
        <v>5162.78</v>
      </c>
      <c r="C4248" s="95">
        <v>-4.5497402775929174E-2</v>
      </c>
      <c r="D4248" s="95">
        <v>1.1243041654098063</v>
      </c>
      <c r="E4248" s="95">
        <v>2.8538528507649152</v>
      </c>
      <c r="F4248" s="95">
        <v>7.0858465597491094</v>
      </c>
    </row>
    <row r="4249" spans="1:6">
      <c r="A4249" s="96">
        <v>45532</v>
      </c>
      <c r="B4249" s="95">
        <v>5156.67</v>
      </c>
      <c r="C4249" s="95">
        <v>-0.11834709207054761</v>
      </c>
      <c r="D4249" s="95">
        <v>1.0046264920534842</v>
      </c>
      <c r="E4249" s="95">
        <v>2.7321283068335145</v>
      </c>
      <c r="F4249" s="95">
        <v>6.9699854999408783</v>
      </c>
    </row>
    <row r="4250" spans="1:6">
      <c r="A4250" s="96">
        <v>45533</v>
      </c>
      <c r="B4250" s="95">
        <v>5147.6099999999997</v>
      </c>
      <c r="C4250" s="95">
        <v>-0.17569477977067427</v>
      </c>
      <c r="D4250" s="95">
        <v>0.82716663598008111</v>
      </c>
      <c r="E4250" s="95">
        <v>2.551633320251101</v>
      </c>
      <c r="F4250" s="95">
        <v>6.5451143459749561</v>
      </c>
    </row>
    <row r="4251" spans="1:6">
      <c r="A4251" s="96">
        <v>45534</v>
      </c>
      <c r="B4251" s="95">
        <v>5145.71</v>
      </c>
      <c r="C4251" s="95">
        <v>-3.6910333144890561E-2</v>
      </c>
      <c r="D4251" s="95">
        <v>0.78995099287417769</v>
      </c>
      <c r="E4251" s="95">
        <v>2.5137811707470759</v>
      </c>
      <c r="F4251" s="95">
        <v>6.9642961078267396</v>
      </c>
    </row>
    <row r="4252" spans="1:6">
      <c r="A4252" s="96">
        <v>45537</v>
      </c>
      <c r="B4252" s="95">
        <v>5149.21</v>
      </c>
      <c r="C4252" s="95">
        <v>6.8017824556765305E-2</v>
      </c>
      <c r="D4252" s="95">
        <v>6.8017824556765305E-2</v>
      </c>
      <c r="E4252" s="95">
        <v>2.5835088145703011</v>
      </c>
      <c r="F4252" s="95">
        <v>6.8358459169996832</v>
      </c>
    </row>
    <row r="4253" spans="1:6">
      <c r="A4253" s="96">
        <v>45538</v>
      </c>
      <c r="B4253" s="95">
        <v>5142.43</v>
      </c>
      <c r="C4253" s="95">
        <v>-0.13167068346405797</v>
      </c>
      <c r="D4253" s="95">
        <v>-6.3742418441770088E-2</v>
      </c>
      <c r="E4253" s="95">
        <v>2.44843640739274</v>
      </c>
      <c r="F4253" s="95">
        <v>6.6951744284961645</v>
      </c>
    </row>
    <row r="4254" spans="1:6">
      <c r="A4254" s="96">
        <v>45539</v>
      </c>
      <c r="B4254" s="95">
        <v>5158.6000000000004</v>
      </c>
      <c r="C4254" s="95">
        <v>0.31444278288668137</v>
      </c>
      <c r="D4254" s="95">
        <v>0.25049993101049495</v>
      </c>
      <c r="E4254" s="95">
        <v>2.7705781218560377</v>
      </c>
      <c r="F4254" s="95">
        <v>7.0902168542638089</v>
      </c>
    </row>
    <row r="4255" spans="1:6">
      <c r="A4255" s="96">
        <v>45540</v>
      </c>
      <c r="B4255" s="95">
        <v>5161.29</v>
      </c>
      <c r="C4255" s="95">
        <v>5.2145931066571727E-2</v>
      </c>
      <c r="D4255" s="95">
        <v>0.30277648759839959</v>
      </c>
      <c r="E4255" s="95">
        <v>2.824168796680171</v>
      </c>
      <c r="F4255" s="95">
        <v>7.3796753616916844</v>
      </c>
    </row>
    <row r="4256" spans="1:6">
      <c r="A4256" s="96">
        <v>45541</v>
      </c>
      <c r="B4256" s="95">
        <v>5160.71</v>
      </c>
      <c r="C4256" s="95">
        <v>-1.1237500702343528E-2</v>
      </c>
      <c r="D4256" s="95">
        <v>0.29150496238614654</v>
      </c>
      <c r="E4256" s="95">
        <v>2.8126139299894604</v>
      </c>
      <c r="F4256" s="95">
        <v>7.6143349264736537</v>
      </c>
    </row>
    <row r="4257" spans="1:6">
      <c r="A4257" s="96">
        <v>45544</v>
      </c>
      <c r="B4257" s="95">
        <v>5163.2299999999996</v>
      </c>
      <c r="C4257" s="95">
        <v>4.8830490378248825E-2</v>
      </c>
      <c r="D4257" s="95">
        <v>0.3404777960670069</v>
      </c>
      <c r="E4257" s="95">
        <v>2.8628178335421861</v>
      </c>
      <c r="F4257" s="95">
        <v>7.475713402538231</v>
      </c>
    </row>
    <row r="4258" spans="1:6">
      <c r="A4258" s="96">
        <v>45545</v>
      </c>
      <c r="B4258" s="95">
        <v>5172.8599999999997</v>
      </c>
      <c r="C4258" s="95">
        <v>0.18651115677590369</v>
      </c>
      <c r="D4258" s="95">
        <v>0.52762398191890103</v>
      </c>
      <c r="E4258" s="95">
        <v>3.054668464975796</v>
      </c>
      <c r="F4258" s="95">
        <v>7.6761675988584521</v>
      </c>
    </row>
    <row r="4259" spans="1:6">
      <c r="A4259" s="96">
        <v>45546</v>
      </c>
      <c r="B4259" s="95">
        <v>5177.92</v>
      </c>
      <c r="C4259" s="95">
        <v>9.7818228214197056E-2</v>
      </c>
      <c r="D4259" s="95">
        <v>0.62595832256384654</v>
      </c>
      <c r="E4259" s="95">
        <v>3.1554747157602536</v>
      </c>
      <c r="F4259" s="95">
        <v>7.5685557586837149</v>
      </c>
    </row>
    <row r="4260" spans="1:6">
      <c r="A4260" s="96">
        <v>45547</v>
      </c>
      <c r="B4260" s="95">
        <v>5181.8599999999997</v>
      </c>
      <c r="C4260" s="95">
        <v>7.6092330511090545E-2</v>
      </c>
      <c r="D4260" s="95">
        <v>0.70252695935060228</v>
      </c>
      <c r="E4260" s="95">
        <v>3.2339681205212356</v>
      </c>
      <c r="F4260" s="95">
        <v>7.3377772069881164</v>
      </c>
    </row>
    <row r="4261" spans="1:6">
      <c r="A4261" s="96">
        <v>45548</v>
      </c>
      <c r="B4261" s="95">
        <v>5200.28</v>
      </c>
      <c r="C4261" s="95">
        <v>0.35547081549869297</v>
      </c>
      <c r="D4261" s="95">
        <v>1.0604950531607926</v>
      </c>
      <c r="E4261" s="95">
        <v>3.6009347488709098</v>
      </c>
      <c r="F4261" s="95">
        <v>7.5022171138449112</v>
      </c>
    </row>
    <row r="4262" spans="1:6">
      <c r="A4262" s="96">
        <v>45551</v>
      </c>
      <c r="B4262" s="95">
        <v>5206.24</v>
      </c>
      <c r="C4262" s="95">
        <v>0.11460921335004759</v>
      </c>
      <c r="D4262" s="95">
        <v>1.1763196915488772</v>
      </c>
      <c r="E4262" s="95">
        <v>3.7196709652098869</v>
      </c>
      <c r="F4262" s="95">
        <v>7.5034174021136213</v>
      </c>
    </row>
    <row r="4263" spans="1:6">
      <c r="A4263" s="96">
        <v>45552</v>
      </c>
      <c r="B4263" s="95">
        <v>5204.3599999999997</v>
      </c>
      <c r="C4263" s="95">
        <v>-3.6110513537601641E-2</v>
      </c>
      <c r="D4263" s="95">
        <v>1.139784402929811</v>
      </c>
      <c r="E4263" s="95">
        <v>3.6822172593848457</v>
      </c>
      <c r="F4263" s="95">
        <v>7.4645973660192544</v>
      </c>
    </row>
    <row r="4264" spans="1:6">
      <c r="A4264" s="96">
        <v>45553</v>
      </c>
      <c r="B4264" s="95">
        <v>5201.8599999999997</v>
      </c>
      <c r="C4264" s="95">
        <v>-4.8036646196647492E-2</v>
      </c>
      <c r="D4264" s="95">
        <v>1.091200242532131</v>
      </c>
      <c r="E4264" s="95">
        <v>3.6324117995111038</v>
      </c>
      <c r="F4264" s="95">
        <v>7.5749084389224119</v>
      </c>
    </row>
    <row r="4265" spans="1:6">
      <c r="A4265" s="96">
        <v>45554</v>
      </c>
      <c r="B4265" s="95">
        <v>5205.92</v>
      </c>
      <c r="C4265" s="95">
        <v>7.8049005548019856E-2</v>
      </c>
      <c r="D4265" s="95">
        <v>1.170100919017969</v>
      </c>
      <c r="E4265" s="95">
        <v>3.7132958663460558</v>
      </c>
      <c r="F4265" s="95">
        <v>7.8194090345188982</v>
      </c>
    </row>
    <row r="4266" spans="1:6">
      <c r="A4266" s="96">
        <v>45555</v>
      </c>
      <c r="B4266" s="95">
        <v>5197.12</v>
      </c>
      <c r="C4266" s="95">
        <v>-0.16903832559855836</v>
      </c>
      <c r="D4266" s="95">
        <v>0.99908467441809368</v>
      </c>
      <c r="E4266" s="95">
        <v>3.5379806475905218</v>
      </c>
      <c r="F4266" s="95">
        <v>7.5832317281438355</v>
      </c>
    </row>
    <row r="4267" spans="1:6">
      <c r="A4267" s="96">
        <v>45558</v>
      </c>
      <c r="B4267" s="95">
        <v>5198.17</v>
      </c>
      <c r="C4267" s="95">
        <v>2.0203497321591435E-2</v>
      </c>
      <c r="D4267" s="95">
        <v>1.019490021785141</v>
      </c>
      <c r="E4267" s="95">
        <v>3.5588989407374871</v>
      </c>
      <c r="F4267" s="95">
        <v>7.7374426147963193</v>
      </c>
    </row>
    <row r="4268" spans="1:6">
      <c r="A4268" s="96">
        <v>45559</v>
      </c>
      <c r="B4268" s="95">
        <v>5205.8900000000003</v>
      </c>
      <c r="C4268" s="95">
        <v>0.14851380389637736</v>
      </c>
      <c r="D4268" s="95">
        <v>1.1695179090932095</v>
      </c>
      <c r="E4268" s="95">
        <v>3.71269820082758</v>
      </c>
      <c r="F4268" s="95">
        <v>7.8974475890442264</v>
      </c>
    </row>
    <row r="4269" spans="1:6">
      <c r="A4269" s="96">
        <v>45560</v>
      </c>
      <c r="B4269" s="95">
        <v>5195.84</v>
      </c>
      <c r="C4269" s="95">
        <v>-0.19305056388052577</v>
      </c>
      <c r="D4269" s="95">
        <v>0.97420958429448312</v>
      </c>
      <c r="E4269" s="95">
        <v>3.512480252135175</v>
      </c>
      <c r="F4269" s="95">
        <v>7.7264377443927001</v>
      </c>
    </row>
    <row r="4270" spans="1:6">
      <c r="A4270" s="96">
        <v>45561</v>
      </c>
      <c r="B4270" s="95">
        <v>5201.18</v>
      </c>
      <c r="C4270" s="95">
        <v>0.10277452731415337</v>
      </c>
      <c r="D4270" s="95">
        <v>1.0779853509039539</v>
      </c>
      <c r="E4270" s="95">
        <v>3.6188647144254737</v>
      </c>
      <c r="F4270" s="95">
        <v>8.1749207590492858</v>
      </c>
    </row>
    <row r="4271" spans="1:6">
      <c r="A4271" s="96">
        <v>45562</v>
      </c>
      <c r="B4271" s="95">
        <v>5208.72</v>
      </c>
      <c r="C4271" s="95">
        <v>0.14496710361879828</v>
      </c>
      <c r="D4271" s="95">
        <v>1.224515178663399</v>
      </c>
      <c r="E4271" s="95">
        <v>3.7690779814046449</v>
      </c>
      <c r="F4271" s="95">
        <v>8.5796954018436011</v>
      </c>
    </row>
    <row r="4272" spans="1:6">
      <c r="A4272" s="96">
        <v>45565</v>
      </c>
      <c r="B4272" s="95">
        <v>5201.41</v>
      </c>
      <c r="C4272" s="95">
        <v>-0.14034158104102579</v>
      </c>
      <c r="D4272" s="95">
        <v>1.0824550936605393</v>
      </c>
      <c r="E4272" s="95">
        <v>3.623446816733833</v>
      </c>
      <c r="F4272" s="95">
        <v>8.1162932815624487</v>
      </c>
    </row>
    <row r="4273" spans="1:6">
      <c r="A4273" s="96">
        <v>45566</v>
      </c>
      <c r="B4273" s="95">
        <v>5204.96</v>
      </c>
      <c r="C4273" s="95">
        <v>6.8250724322838074E-2</v>
      </c>
      <c r="D4273" s="95">
        <v>6.8250724322838074E-2</v>
      </c>
      <c r="E4273" s="95">
        <v>3.6941705697545402</v>
      </c>
      <c r="F4273" s="95">
        <v>8.1900834348381135</v>
      </c>
    </row>
    <row r="4274" spans="1:6">
      <c r="A4274" s="96">
        <v>45567</v>
      </c>
      <c r="B4274" s="95">
        <v>5205.0600000000004</v>
      </c>
      <c r="C4274" s="95">
        <v>1.9212443515437272E-3</v>
      </c>
      <c r="D4274" s="95">
        <v>7.0173279937568722E-2</v>
      </c>
      <c r="E4274" s="95">
        <v>3.6961627881495041</v>
      </c>
      <c r="F4274" s="95">
        <v>8.5009119808223446</v>
      </c>
    </row>
    <row r="4275" spans="1:6">
      <c r="A4275" s="96">
        <v>45568</v>
      </c>
      <c r="B4275" s="95">
        <v>5200.01</v>
      </c>
      <c r="C4275" s="95">
        <v>-9.7020975742834192E-2</v>
      </c>
      <c r="D4275" s="95">
        <v>-2.6915778606173557E-2</v>
      </c>
      <c r="E4275" s="95">
        <v>3.5955557592045606</v>
      </c>
      <c r="F4275" s="95">
        <v>8.7906892086120347</v>
      </c>
    </row>
    <row r="4276" spans="1:6">
      <c r="A4276" s="96">
        <v>45569</v>
      </c>
      <c r="B4276" s="104">
        <v>5195.93</v>
      </c>
      <c r="C4276" s="95">
        <v>-7.8461387574257913E-2</v>
      </c>
      <c r="D4276" s="95">
        <v>-0.1053560476870663</v>
      </c>
      <c r="E4276" s="95">
        <v>3.5142732486906247</v>
      </c>
      <c r="F4276" s="95">
        <v>8.6142095053346246</v>
      </c>
    </row>
    <row r="4277" spans="1:6">
      <c r="A4277" s="96">
        <v>45572</v>
      </c>
      <c r="B4277" s="95">
        <v>5187.6899999999996</v>
      </c>
      <c r="C4277" s="95">
        <v>-0.15858566223949655</v>
      </c>
      <c r="D4277" s="95">
        <v>-0.26377463034061854</v>
      </c>
      <c r="E4277" s="95">
        <v>3.3501144529467952</v>
      </c>
      <c r="F4277" s="95">
        <v>8.5917810283762108</v>
      </c>
    </row>
    <row r="4278" spans="1:6">
      <c r="A4278" s="96">
        <v>45573</v>
      </c>
      <c r="B4278" s="95">
        <v>5191.96</v>
      </c>
      <c r="C4278" s="95">
        <v>8.2310238275629111E-2</v>
      </c>
      <c r="D4278" s="95">
        <v>-0.18168150559174645</v>
      </c>
      <c r="E4278" s="95">
        <v>3.4351821784111225</v>
      </c>
      <c r="F4278" s="95">
        <v>8.6811631820884028</v>
      </c>
    </row>
    <row r="4279" spans="1:6">
      <c r="A4279" s="96">
        <v>45574</v>
      </c>
      <c r="B4279" s="95">
        <v>5192.92</v>
      </c>
      <c r="C4279" s="95">
        <v>1.8490127042580795E-2</v>
      </c>
      <c r="D4279" s="95">
        <v>-0.16322497169036776</v>
      </c>
      <c r="E4279" s="95">
        <v>3.4543074750026381</v>
      </c>
      <c r="F4279" s="95">
        <v>8.4245933232138128</v>
      </c>
    </row>
    <row r="4280" spans="1:6">
      <c r="A4280" s="96">
        <v>45575</v>
      </c>
      <c r="B4280" s="95">
        <v>5195.37</v>
      </c>
      <c r="C4280" s="95">
        <v>4.7179621484638723E-2</v>
      </c>
      <c r="D4280" s="95">
        <v>-0.11612235912954461</v>
      </c>
      <c r="E4280" s="95">
        <v>3.503116825678898</v>
      </c>
      <c r="F4280" s="95">
        <v>8.1818825430406186</v>
      </c>
    </row>
    <row r="4281" spans="1:6">
      <c r="A4281" s="96">
        <v>45576</v>
      </c>
      <c r="B4281" s="95">
        <v>5203.17</v>
      </c>
      <c r="C4281" s="95">
        <v>0.1501336767160133</v>
      </c>
      <c r="D4281" s="95">
        <v>3.3836978819201669E-2</v>
      </c>
      <c r="E4281" s="95">
        <v>3.6585098604849486</v>
      </c>
      <c r="F4281" s="95">
        <v>8.541609734422817</v>
      </c>
    </row>
    <row r="4282" spans="1:6">
      <c r="A4282" s="96">
        <v>45579</v>
      </c>
      <c r="B4282" s="95">
        <v>5211.03</v>
      </c>
      <c r="C4282" s="95">
        <v>0.15106175658299303</v>
      </c>
      <c r="D4282" s="95">
        <v>0.18494985013679521</v>
      </c>
      <c r="E4282" s="95">
        <v>3.8150982263279731</v>
      </c>
      <c r="F4282" s="95">
        <v>8.9043586571256448</v>
      </c>
    </row>
    <row r="4283" spans="1:6">
      <c r="A4283" s="96">
        <v>45580</v>
      </c>
      <c r="B4283" s="95">
        <v>5214.16</v>
      </c>
      <c r="C4283" s="95">
        <v>6.0064900796974463E-2</v>
      </c>
      <c r="D4283" s="95">
        <v>0.24512584087776901</v>
      </c>
      <c r="E4283" s="95">
        <v>3.8774546620898853</v>
      </c>
      <c r="F4283" s="95">
        <v>8.9697719521166341</v>
      </c>
    </row>
    <row r="4284" spans="1:6">
      <c r="A4284" s="96">
        <v>45581</v>
      </c>
      <c r="B4284" s="95">
        <v>5225</v>
      </c>
      <c r="C4284" s="95">
        <v>0.2078954232321184</v>
      </c>
      <c r="D4284" s="95">
        <v>0.45353086951422927</v>
      </c>
      <c r="E4284" s="95">
        <v>4.0934111361023984</v>
      </c>
      <c r="F4284" s="95">
        <v>9.1750959591632828</v>
      </c>
    </row>
    <row r="4285" spans="1:6">
      <c r="A4285" s="96">
        <v>45582</v>
      </c>
      <c r="B4285" s="95">
        <v>5230.8900000000003</v>
      </c>
      <c r="C4285" s="95">
        <v>0.11272727272728655</v>
      </c>
      <c r="D4285" s="95">
        <v>0.56676939522168901</v>
      </c>
      <c r="E4285" s="95">
        <v>4.2107527995649097</v>
      </c>
      <c r="F4285" s="95">
        <v>9.5818581753430507</v>
      </c>
    </row>
    <row r="4286" spans="1:6">
      <c r="A4286" s="96">
        <v>45583</v>
      </c>
      <c r="B4286" s="95">
        <v>5230.95</v>
      </c>
      <c r="C4286" s="95">
        <v>1.1470323405760041E-3</v>
      </c>
      <c r="D4286" s="95">
        <v>0.56792292859051408</v>
      </c>
      <c r="E4286" s="95">
        <v>4.2119481306018614</v>
      </c>
      <c r="F4286" s="95">
        <v>9.8747487307885287</v>
      </c>
    </row>
    <row r="4287" spans="1:6">
      <c r="A4287" s="96">
        <v>45586</v>
      </c>
      <c r="B4287" s="95">
        <v>5230.5</v>
      </c>
      <c r="C4287" s="95">
        <v>-8.6026438792186077E-3</v>
      </c>
      <c r="D4287" s="95">
        <v>0.55927142832423726</v>
      </c>
      <c r="E4287" s="95">
        <v>4.2029831478246127</v>
      </c>
      <c r="F4287" s="95">
        <v>9.6720218400493163</v>
      </c>
    </row>
    <row r="4288" spans="1:6">
      <c r="A4288" s="96">
        <v>45587</v>
      </c>
      <c r="B4288" s="95">
        <v>5229.91</v>
      </c>
      <c r="C4288" s="95">
        <v>-1.1279992352553059E-2</v>
      </c>
      <c r="D4288" s="95">
        <v>0.54792835019734643</v>
      </c>
      <c r="E4288" s="95">
        <v>4.1912290592943879</v>
      </c>
      <c r="F4288" s="95">
        <v>9.6596508443728588</v>
      </c>
    </row>
    <row r="4289" spans="1:6">
      <c r="A4289" s="96">
        <v>45588</v>
      </c>
      <c r="B4289" s="95">
        <v>5225.22</v>
      </c>
      <c r="C4289" s="95">
        <v>-8.9676495389012789E-2</v>
      </c>
      <c r="D4289" s="95">
        <v>0.45776049186663226</v>
      </c>
      <c r="E4289" s="95">
        <v>4.0977940165712878</v>
      </c>
      <c r="F4289" s="95">
        <v>9.488996033417374</v>
      </c>
    </row>
    <row r="4290" spans="1:6">
      <c r="A4290" s="96">
        <v>45589</v>
      </c>
      <c r="B4290" s="95">
        <v>5226.43</v>
      </c>
      <c r="C4290" s="95">
        <v>2.315691970864453E-2</v>
      </c>
      <c r="D4290" s="95">
        <v>0.48102341480484867</v>
      </c>
      <c r="E4290" s="95">
        <v>4.1218998591501688</v>
      </c>
      <c r="F4290" s="95">
        <v>9.3313055920474675</v>
      </c>
    </row>
    <row r="4291" spans="1:6">
      <c r="A4291" s="96">
        <v>45590</v>
      </c>
      <c r="B4291" s="95">
        <v>5226.17</v>
      </c>
      <c r="C4291" s="95">
        <v>-4.9747150540624396E-3</v>
      </c>
      <c r="D4291" s="95">
        <v>0.4760247702065401</v>
      </c>
      <c r="E4291" s="95">
        <v>4.1167200913232893</v>
      </c>
      <c r="F4291" s="95">
        <v>9.372312083928902</v>
      </c>
    </row>
    <row r="4292" spans="1:6">
      <c r="A4292" s="96">
        <v>45593</v>
      </c>
      <c r="B4292" s="95">
        <v>5229.91</v>
      </c>
      <c r="C4292" s="95">
        <v>7.1562922752210767E-2</v>
      </c>
      <c r="D4292" s="95">
        <v>0.54792835019734643</v>
      </c>
      <c r="E4292" s="95">
        <v>4.1912290592943879</v>
      </c>
      <c r="F4292" s="95">
        <v>9.3231463868391984</v>
      </c>
    </row>
    <row r="4293" spans="1:6">
      <c r="A4293" s="96">
        <v>45594</v>
      </c>
      <c r="B4293" s="95">
        <v>5233.29</v>
      </c>
      <c r="C4293" s="95">
        <v>6.4628263201482739E-2</v>
      </c>
      <c r="D4293" s="95">
        <v>0.61291072997513574</v>
      </c>
      <c r="E4293" s="95">
        <v>4.2585660410436876</v>
      </c>
      <c r="F4293" s="95">
        <v>9.393800037626221</v>
      </c>
    </row>
    <row r="4294" spans="1:6">
      <c r="A4294" s="96">
        <v>45595</v>
      </c>
      <c r="B4294" s="95">
        <v>5231.18</v>
      </c>
      <c r="C4294" s="95">
        <v>-4.0318805187555817E-2</v>
      </c>
      <c r="D4294" s="95">
        <v>0.5723448065043879</v>
      </c>
      <c r="E4294" s="95">
        <v>4.216530232910265</v>
      </c>
      <c r="F4294" s="95">
        <v>9.7468001233586232</v>
      </c>
    </row>
    <row r="4295" spans="1:6">
      <c r="A4295" s="96">
        <v>45596</v>
      </c>
      <c r="B4295" s="95">
        <v>5216.53</v>
      </c>
      <c r="C4295" s="95">
        <v>-0.28005153712929998</v>
      </c>
      <c r="D4295" s="95">
        <v>0.2906904089468032</v>
      </c>
      <c r="E4295" s="95">
        <v>3.9246702380501652</v>
      </c>
      <c r="F4295" s="95">
        <v>9.3692409296279635</v>
      </c>
    </row>
    <row r="4296" spans="1:6">
      <c r="A4296" s="96">
        <v>45597</v>
      </c>
      <c r="B4296" s="95">
        <v>5213.6499999999996</v>
      </c>
      <c r="C4296" s="95">
        <v>-5.5209114104592949E-2</v>
      </c>
      <c r="D4296" s="95">
        <v>-5.5209114104592949E-2</v>
      </c>
      <c r="E4296" s="95">
        <v>3.8672943482756406</v>
      </c>
      <c r="F4296" s="95">
        <v>8.9104050468968623</v>
      </c>
    </row>
    <row r="4297" spans="1:6">
      <c r="A4297" s="96">
        <v>45600</v>
      </c>
      <c r="B4297" s="95">
        <v>5216.8100000000004</v>
      </c>
      <c r="C4297" s="95">
        <v>6.0610129180149741E-2</v>
      </c>
      <c r="D4297" s="95">
        <v>5.3675527601715345E-3</v>
      </c>
      <c r="E4297" s="95">
        <v>3.9302484495560508</v>
      </c>
      <c r="F4297" s="95">
        <v>8.4208469894817348</v>
      </c>
    </row>
    <row r="4298" spans="1:6">
      <c r="A4298" s="96">
        <v>45601</v>
      </c>
      <c r="B4298" s="95">
        <v>5217.93</v>
      </c>
      <c r="C4298" s="95">
        <v>2.1469058677614505E-2</v>
      </c>
      <c r="D4298" s="95">
        <v>2.6837763800857672E-2</v>
      </c>
      <c r="E4298" s="95">
        <v>3.952561295579482</v>
      </c>
      <c r="F4298" s="95">
        <v>8.4441239247406763</v>
      </c>
    </row>
    <row r="4299" spans="1:6">
      <c r="A4299" s="96">
        <v>45602</v>
      </c>
      <c r="B4299" s="95">
        <v>5238.6499999999996</v>
      </c>
      <c r="C4299" s="95">
        <v>0.3970923335498755</v>
      </c>
      <c r="D4299" s="95">
        <v>0.42403666805328477</v>
      </c>
      <c r="E4299" s="95">
        <v>4.3653489470129703</v>
      </c>
      <c r="F4299" s="95">
        <v>9.0730978079818669</v>
      </c>
    </row>
    <row r="4300" spans="1:6">
      <c r="A4300" s="96">
        <v>45603</v>
      </c>
      <c r="B4300" s="95">
        <v>5236.78</v>
      </c>
      <c r="C4300" s="95">
        <v>-3.5696219445846555E-2</v>
      </c>
      <c r="D4300" s="95">
        <v>0.38818908354787407</v>
      </c>
      <c r="E4300" s="95">
        <v>4.328094463027421</v>
      </c>
      <c r="F4300" s="95">
        <v>8.691988376919868</v>
      </c>
    </row>
    <row r="4301" spans="1:6">
      <c r="A4301" s="96">
        <v>45604</v>
      </c>
      <c r="B4301" s="95">
        <v>5242.13</v>
      </c>
      <c r="C4301" s="95">
        <v>0.10216201558974625</v>
      </c>
      <c r="D4301" s="95">
        <v>0.49074768092967069</v>
      </c>
      <c r="E4301" s="95">
        <v>4.4346781471572116</v>
      </c>
      <c r="F4301" s="95">
        <v>8.9583943896756058</v>
      </c>
    </row>
    <row r="4302" spans="1:6">
      <c r="A4302" s="96">
        <v>45607</v>
      </c>
      <c r="B4302" s="95">
        <v>5252.78</v>
      </c>
      <c r="C4302" s="95">
        <v>0.20316169190768285</v>
      </c>
      <c r="D4302" s="95">
        <v>0.6949063841289238</v>
      </c>
      <c r="E4302" s="95">
        <v>4.6468494062193111</v>
      </c>
      <c r="F4302" s="95">
        <v>9.049878966795788</v>
      </c>
    </row>
    <row r="4303" spans="1:6">
      <c r="A4303" s="96">
        <v>45608</v>
      </c>
      <c r="B4303" s="95">
        <v>5258.48</v>
      </c>
      <c r="C4303" s="95">
        <v>0.10851396784179457</v>
      </c>
      <c r="D4303" s="95">
        <v>0.80417442246090154</v>
      </c>
      <c r="E4303" s="95">
        <v>4.7604058547314088</v>
      </c>
      <c r="F4303" s="95">
        <v>9.1682133173893288</v>
      </c>
    </row>
    <row r="4304" spans="1:6">
      <c r="A4304" s="96">
        <v>45609</v>
      </c>
      <c r="B4304" s="95">
        <v>5257.66</v>
      </c>
      <c r="C4304" s="95">
        <v>-1.5593859822604639E-2</v>
      </c>
      <c r="D4304" s="95">
        <v>0.78845516080612299</v>
      </c>
      <c r="E4304" s="95">
        <v>4.744069663892847</v>
      </c>
      <c r="F4304" s="95">
        <v>9.2183053241654314</v>
      </c>
    </row>
    <row r="4305" spans="1:6">
      <c r="A4305" s="96">
        <v>45610</v>
      </c>
      <c r="B4305" s="95">
        <v>5263.05</v>
      </c>
      <c r="C4305" s="95">
        <v>0.10251708935153925</v>
      </c>
      <c r="D4305" s="95">
        <v>0.89178055143936952</v>
      </c>
      <c r="E4305" s="95">
        <v>4.8514502353806055</v>
      </c>
      <c r="F4305" s="95">
        <v>8.55521660303571</v>
      </c>
    </row>
    <row r="4306" spans="1:6">
      <c r="A4306" s="96">
        <v>45614</v>
      </c>
      <c r="B4306" s="95">
        <v>5247.9</v>
      </c>
      <c r="C4306" s="95">
        <v>-0.2878559010459858</v>
      </c>
      <c r="D4306" s="95">
        <v>0.60135760745170241</v>
      </c>
      <c r="E4306" s="95">
        <v>4.5496291485457752</v>
      </c>
      <c r="F4306" s="95">
        <v>7.8800387290140828</v>
      </c>
    </row>
    <row r="4307" spans="1:6">
      <c r="A4307" s="96">
        <v>45615</v>
      </c>
      <c r="B4307" s="95">
        <v>5257.69</v>
      </c>
      <c r="C4307" s="95">
        <v>0.18655081080050095</v>
      </c>
      <c r="D4307" s="95">
        <v>0.78903025574472707</v>
      </c>
      <c r="E4307" s="95">
        <v>4.7446673294113229</v>
      </c>
      <c r="F4307" s="95">
        <v>8.0812898159549498</v>
      </c>
    </row>
    <row r="4308" spans="1:6">
      <c r="A4308" s="96">
        <v>45617</v>
      </c>
      <c r="B4308" s="95">
        <v>5269.83</v>
      </c>
      <c r="C4308" s="95">
        <v>0.23089988188729205</v>
      </c>
      <c r="D4308" s="95">
        <v>1.0217520075605835</v>
      </c>
      <c r="E4308" s="95">
        <v>4.9865226425581666</v>
      </c>
      <c r="F4308" s="95">
        <v>8.4057261463709629</v>
      </c>
    </row>
    <row r="4309" spans="1:6">
      <c r="A4309" s="96">
        <v>45618</v>
      </c>
      <c r="B4309" s="95">
        <v>5282</v>
      </c>
      <c r="C4309" s="95">
        <v>0.23093724085976319</v>
      </c>
      <c r="D4309" s="95">
        <v>1.255048854315044</v>
      </c>
      <c r="E4309" s="95">
        <v>5.2289756212235083</v>
      </c>
      <c r="F4309" s="95">
        <v>8.572544424917016</v>
      </c>
    </row>
    <row r="4310" spans="1:6">
      <c r="A4310" s="96">
        <v>45621</v>
      </c>
      <c r="B4310" s="95">
        <v>5281.63</v>
      </c>
      <c r="C4310" s="95">
        <v>-7.004922377884526E-3</v>
      </c>
      <c r="D4310" s="95">
        <v>1.2479560167391046</v>
      </c>
      <c r="E4310" s="95">
        <v>5.2216044131621953</v>
      </c>
      <c r="F4310" s="95">
        <v>8.5013763917991767</v>
      </c>
    </row>
    <row r="4311" spans="1:6">
      <c r="A4311" s="96">
        <v>45622</v>
      </c>
      <c r="B4311" s="95">
        <v>5292.38</v>
      </c>
      <c r="C4311" s="95">
        <v>0.20353565092594561</v>
      </c>
      <c r="D4311" s="95">
        <v>1.4540317030669936</v>
      </c>
      <c r="E4311" s="95">
        <v>5.4357678906192586</v>
      </c>
      <c r="F4311" s="95">
        <v>8.7222153745018183</v>
      </c>
    </row>
    <row r="4312" spans="1:6">
      <c r="A4312" s="96">
        <v>45623</v>
      </c>
      <c r="B4312" s="95">
        <v>5280.28</v>
      </c>
      <c r="C4312" s="95">
        <v>-0.22863059719824275</v>
      </c>
      <c r="D4312" s="95">
        <v>1.2220767445025649</v>
      </c>
      <c r="E4312" s="95">
        <v>5.1947094648303827</v>
      </c>
      <c r="F4312" s="95">
        <v>8.315213377860541</v>
      </c>
    </row>
    <row r="4313" spans="1:6">
      <c r="A4313" s="96">
        <v>45624</v>
      </c>
      <c r="B4313" s="95">
        <v>5276.57</v>
      </c>
      <c r="C4313" s="95">
        <v>-7.0261425530460109E-2</v>
      </c>
      <c r="D4313" s="95">
        <v>1.1509566704303476</v>
      </c>
      <c r="E4313" s="95">
        <v>5.1207981623777599</v>
      </c>
      <c r="F4313" s="95">
        <v>8.0226176072585975</v>
      </c>
    </row>
    <row r="4314" spans="1:6">
      <c r="A4314" s="96">
        <v>45625</v>
      </c>
      <c r="B4314" s="95">
        <v>5289.63</v>
      </c>
      <c r="C4314" s="95">
        <v>0.24750927212184859</v>
      </c>
      <c r="D4314" s="95">
        <v>1.4013146670296184</v>
      </c>
      <c r="E4314" s="95">
        <v>5.3809818847581514</v>
      </c>
      <c r="F4314" s="95">
        <v>8.1757109113776529</v>
      </c>
    </row>
    <row r="4315" spans="1:6">
      <c r="A4315" s="96">
        <v>45628</v>
      </c>
      <c r="B4315" s="95">
        <v>5302.36</v>
      </c>
      <c r="C4315" s="95">
        <v>0.24065955463803412</v>
      </c>
      <c r="D4315" s="95">
        <v>0.24065955463803412</v>
      </c>
      <c r="E4315" s="95">
        <v>5.6345912864351755</v>
      </c>
      <c r="F4315" s="95">
        <v>7.94684864240911</v>
      </c>
    </row>
    <row r="4316" spans="1:6">
      <c r="A4316" s="96">
        <v>45629</v>
      </c>
      <c r="B4316" s="95">
        <v>5306.59</v>
      </c>
      <c r="C4316" s="95">
        <v>7.977579794657963E-2</v>
      </c>
      <c r="D4316" s="95">
        <v>0.3206273406646698</v>
      </c>
      <c r="E4316" s="95">
        <v>5.7188621245415572</v>
      </c>
      <c r="F4316" s="95">
        <v>8.0329641022717659</v>
      </c>
    </row>
    <row r="4317" spans="1:6">
      <c r="A4317" s="96">
        <v>45630</v>
      </c>
      <c r="B4317" s="95">
        <v>5306.38</v>
      </c>
      <c r="C4317" s="95">
        <v>-3.9573436048434552E-3</v>
      </c>
      <c r="D4317" s="95">
        <v>0.31665730873426945</v>
      </c>
      <c r="E4317" s="95">
        <v>5.7146784659121597</v>
      </c>
      <c r="F4317" s="95">
        <v>8.4723380594940334</v>
      </c>
    </row>
    <row r="4318" spans="1:6">
      <c r="A4318" s="96">
        <v>45631</v>
      </c>
      <c r="B4318" s="95">
        <v>5299.49</v>
      </c>
      <c r="C4318" s="95">
        <v>-0.12984369758668457</v>
      </c>
      <c r="D4318" s="95">
        <v>0.1864024515892293</v>
      </c>
      <c r="E4318" s="95">
        <v>5.5774146185001428</v>
      </c>
      <c r="F4318" s="95">
        <v>7.9946119767361212</v>
      </c>
    </row>
    <row r="4319" spans="1:6">
      <c r="A4319" s="96">
        <v>45632</v>
      </c>
      <c r="B4319" s="95">
        <v>5309.59</v>
      </c>
      <c r="C4319" s="95">
        <v>0.19058437698722397</v>
      </c>
      <c r="D4319" s="95">
        <v>0.37734208252750978</v>
      </c>
      <c r="E4319" s="95">
        <v>5.7786286763900296</v>
      </c>
      <c r="F4319" s="95">
        <v>8.2171929838864131</v>
      </c>
    </row>
    <row r="4320" spans="1:6">
      <c r="A4320" s="96">
        <v>45635</v>
      </c>
      <c r="B4320" s="95">
        <v>5297.13</v>
      </c>
      <c r="C4320" s="95">
        <v>-0.23466972026088273</v>
      </c>
      <c r="D4320" s="95">
        <v>0.14178685465713325</v>
      </c>
      <c r="E4320" s="95">
        <v>5.5303982643793326</v>
      </c>
      <c r="F4320" s="95">
        <v>7.8570628658691799</v>
      </c>
    </row>
    <row r="4321" spans="1:6">
      <c r="A4321" s="96">
        <v>45636</v>
      </c>
      <c r="B4321" s="95">
        <v>5296.56</v>
      </c>
      <c r="C4321" s="95">
        <v>-1.0760543917176513E-2</v>
      </c>
      <c r="D4321" s="95">
        <v>0.13101105370318944</v>
      </c>
      <c r="E4321" s="95">
        <v>5.5190426195281361</v>
      </c>
      <c r="F4321" s="95">
        <v>7.8454568592517315</v>
      </c>
    </row>
    <row r="4322" spans="1:6">
      <c r="A4322" s="96">
        <v>45637</v>
      </c>
      <c r="B4322" s="95">
        <v>5313.89</v>
      </c>
      <c r="C4322" s="95">
        <v>0.3271934991768255</v>
      </c>
      <c r="D4322" s="95">
        <v>0.45863321253094558</v>
      </c>
      <c r="E4322" s="95">
        <v>5.864294067372855</v>
      </c>
      <c r="F4322" s="95">
        <v>8.2373285969186369</v>
      </c>
    </row>
    <row r="4323" spans="1:6">
      <c r="A4323" s="96">
        <v>45638</v>
      </c>
      <c r="B4323" s="95">
        <v>5298.26</v>
      </c>
      <c r="C4323" s="95">
        <v>-0.29413480519920876</v>
      </c>
      <c r="D4323" s="95">
        <v>0.16314940742547801</v>
      </c>
      <c r="E4323" s="95">
        <v>5.5529103322422779</v>
      </c>
      <c r="F4323" s="95">
        <v>7.7149211796421202</v>
      </c>
    </row>
    <row r="4324" spans="1:6">
      <c r="A4324" s="96">
        <v>45639</v>
      </c>
      <c r="B4324" s="95">
        <v>5291.32</v>
      </c>
      <c r="C4324" s="95">
        <v>-0.13098639930846367</v>
      </c>
      <c r="D4324" s="95">
        <v>3.1949304582723492E-2</v>
      </c>
      <c r="E4324" s="95">
        <v>5.4146503756327791</v>
      </c>
      <c r="F4324" s="95">
        <v>6.6946813165541075</v>
      </c>
    </row>
    <row r="4325" spans="1:6">
      <c r="A4325" s="96">
        <v>45642</v>
      </c>
      <c r="B4325" s="95">
        <v>5298.5</v>
      </c>
      <c r="C4325" s="95">
        <v>0.135693928925118</v>
      </c>
      <c r="D4325" s="95">
        <v>0.16768658677450698</v>
      </c>
      <c r="E4325" s="95">
        <v>5.5576916563901513</v>
      </c>
      <c r="F4325" s="95">
        <v>6.5324915554125784</v>
      </c>
    </row>
    <row r="4326" spans="1:6">
      <c r="A4326" s="96">
        <v>45643</v>
      </c>
      <c r="B4326" s="95">
        <v>5292.18</v>
      </c>
      <c r="C4326" s="95">
        <v>-0.11927904123808508</v>
      </c>
      <c r="D4326" s="95">
        <v>4.8207530583432856E-2</v>
      </c>
      <c r="E4326" s="95">
        <v>5.431783453829353</v>
      </c>
      <c r="F4326" s="95">
        <v>6.4054206208782327</v>
      </c>
    </row>
    <row r="4327" spans="1:6">
      <c r="A4327" s="96">
        <v>45644</v>
      </c>
      <c r="B4327" s="95">
        <v>5295.17</v>
      </c>
      <c r="C4327" s="95">
        <v>5.6498456212739079E-2</v>
      </c>
      <c r="D4327" s="95">
        <v>0.10473322330672996</v>
      </c>
      <c r="E4327" s="95">
        <v>5.4913507838383335</v>
      </c>
      <c r="F4327" s="95">
        <v>6.3101426056090704</v>
      </c>
    </row>
    <row r="4328" spans="1:6">
      <c r="A4328" s="96">
        <v>45645</v>
      </c>
      <c r="B4328" s="95">
        <v>5290.22</v>
      </c>
      <c r="C4328" s="95">
        <v>-9.3481417971463809E-2</v>
      </c>
      <c r="D4328" s="95">
        <v>1.1153899233029563E-2</v>
      </c>
      <c r="E4328" s="95">
        <v>5.392735973288354</v>
      </c>
      <c r="F4328" s="95">
        <v>6.0742528993760203</v>
      </c>
    </row>
    <row r="4329" spans="1:6">
      <c r="A4329" s="96">
        <v>45646</v>
      </c>
      <c r="B4329" s="95">
        <v>5284.09</v>
      </c>
      <c r="C4329" s="95">
        <v>-0.11587419804847121</v>
      </c>
      <c r="D4329" s="95">
        <v>-0.10473322330672996</v>
      </c>
      <c r="E4329" s="95">
        <v>5.2706129856779471</v>
      </c>
      <c r="F4329" s="95">
        <v>5.9260655070592749</v>
      </c>
    </row>
    <row r="4330" spans="1:6">
      <c r="A4330" s="96">
        <v>45649</v>
      </c>
      <c r="B4330" s="95">
        <v>5294.4</v>
      </c>
      <c r="C4330" s="95">
        <v>0.19511401206262491</v>
      </c>
      <c r="D4330" s="95">
        <v>9.0176439561928667E-2</v>
      </c>
      <c r="E4330" s="95">
        <v>5.4760107021972093</v>
      </c>
      <c r="F4330" s="95">
        <v>5.8321206403018966</v>
      </c>
    </row>
    <row r="4331" spans="1:6">
      <c r="A4331" s="96">
        <v>45650</v>
      </c>
      <c r="B4331" s="95">
        <v>5300.25</v>
      </c>
      <c r="C4331" s="95">
        <v>0.11049410698096285</v>
      </c>
      <c r="D4331" s="95">
        <v>0.20077018619448772</v>
      </c>
      <c r="E4331" s="95">
        <v>5.5925554783017528</v>
      </c>
      <c r="F4331" s="95">
        <v>5.9490588969024261</v>
      </c>
    </row>
    <row r="4332" spans="1:6">
      <c r="A4332" s="96">
        <v>45652</v>
      </c>
      <c r="B4332" s="95">
        <v>5302.06</v>
      </c>
      <c r="C4332" s="95">
        <v>3.4149332578659042E-2</v>
      </c>
      <c r="D4332" s="95">
        <v>0.2349880804517479</v>
      </c>
      <c r="E4332" s="95">
        <v>5.6286146312503504</v>
      </c>
      <c r="F4332" s="95">
        <v>5.950929807803762</v>
      </c>
    </row>
    <row r="4333" spans="1:6">
      <c r="A4333" s="96">
        <v>45653</v>
      </c>
      <c r="B4333" s="95">
        <v>5303.15</v>
      </c>
      <c r="C4333" s="95">
        <v>2.0558047249541467E-2</v>
      </c>
      <c r="D4333" s="95">
        <v>0.25559443666192116</v>
      </c>
      <c r="E4333" s="95">
        <v>5.6503298117552836</v>
      </c>
      <c r="F4333" s="95">
        <v>5.6835958907522022</v>
      </c>
    </row>
    <row r="4334" spans="1:6">
      <c r="A4334" s="96">
        <v>45656</v>
      </c>
      <c r="B4334" s="95">
        <v>5304.01</v>
      </c>
      <c r="C4334" s="95">
        <v>1.6216776821331713E-2</v>
      </c>
      <c r="D4334" s="95">
        <v>0.27185266266260832</v>
      </c>
      <c r="E4334" s="95">
        <v>5.6674628899518575</v>
      </c>
      <c r="F4334" s="95">
        <v>5.6674628899518575</v>
      </c>
    </row>
    <row r="4335" spans="1:6">
      <c r="A4335" s="96">
        <v>45657</v>
      </c>
      <c r="B4335" s="95">
        <v>5308.86</v>
      </c>
      <c r="C4335" s="95">
        <v>9.1440249924112926E-2</v>
      </c>
      <c r="D4335" s="95">
        <v>0.36354149534087998</v>
      </c>
      <c r="E4335" s="95">
        <v>5.7640854821068954</v>
      </c>
      <c r="F4335" s="95">
        <v>5.7640854821068954</v>
      </c>
    </row>
    <row r="4336" spans="1:6">
      <c r="A4336" s="96">
        <v>45659</v>
      </c>
      <c r="B4336" s="95">
        <v>5316.36</v>
      </c>
      <c r="C4336" s="95">
        <v>0.14127326770718707</v>
      </c>
      <c r="D4336" s="95">
        <v>0.14127326770718707</v>
      </c>
      <c r="E4336" s="95">
        <v>0.14127326770718707</v>
      </c>
      <c r="F4336" s="95">
        <v>6.3952929875120024</v>
      </c>
    </row>
    <row r="4337" spans="1:6">
      <c r="A4337" s="96">
        <v>45660</v>
      </c>
      <c r="B4337" s="95">
        <v>5322.62</v>
      </c>
      <c r="C4337" s="95">
        <v>0.11774973854292714</v>
      </c>
      <c r="D4337" s="95">
        <v>0.2591893551534552</v>
      </c>
      <c r="E4337" s="95">
        <v>0.2591893551534552</v>
      </c>
      <c r="F4337" s="95">
        <v>6.5935298334995451</v>
      </c>
    </row>
    <row r="4338" spans="1:6">
      <c r="A4338" s="96">
        <v>45663</v>
      </c>
      <c r="B4338" s="95">
        <v>5320.84</v>
      </c>
      <c r="C4338" s="95">
        <v>-3.3442176972986459E-2</v>
      </c>
      <c r="D4338" s="95">
        <v>0.22566049961763035</v>
      </c>
      <c r="E4338" s="95">
        <v>0.22566049961763035</v>
      </c>
      <c r="F4338" s="95">
        <v>6.7515729327170204</v>
      </c>
    </row>
    <row r="4339" spans="1:6">
      <c r="A4339" s="96">
        <v>45664</v>
      </c>
      <c r="B4339" s="95">
        <v>5317.24</v>
      </c>
      <c r="C4339" s="95">
        <v>-6.7658490012867389E-2</v>
      </c>
      <c r="D4339" s="95">
        <v>0.15784933111817612</v>
      </c>
      <c r="E4339" s="95">
        <v>0.15784933111817612</v>
      </c>
      <c r="F4339" s="95">
        <v>6.6793464304057526</v>
      </c>
    </row>
    <row r="4340" spans="1:6">
      <c r="A4340" s="96">
        <v>45665</v>
      </c>
      <c r="B4340" s="104">
        <v>5322.75</v>
      </c>
      <c r="C4340" s="95">
        <v>0.10362518900783879</v>
      </c>
      <c r="D4340" s="95">
        <v>0.26163809179371444</v>
      </c>
      <c r="E4340" s="95">
        <v>0.26163809179371444</v>
      </c>
      <c r="F4340" s="95">
        <v>6.5728695937707027</v>
      </c>
    </row>
    <row r="4341" spans="1:6">
      <c r="A4341" s="96">
        <v>45666</v>
      </c>
      <c r="B4341" s="95">
        <v>5321.76</v>
      </c>
      <c r="C4341" s="95">
        <v>-1.8599408200647982E-2</v>
      </c>
      <c r="D4341" s="95">
        <v>0.24299002045637952</v>
      </c>
      <c r="E4341" s="95">
        <v>0.24299002045637952</v>
      </c>
      <c r="F4341" s="95">
        <v>6.6510617489799362</v>
      </c>
    </row>
    <row r="4342" spans="1:6">
      <c r="A4342" s="96">
        <v>45667</v>
      </c>
      <c r="B4342" s="95">
        <v>5324.52</v>
      </c>
      <c r="C4342" s="95">
        <v>5.1862541715519406E-2</v>
      </c>
      <c r="D4342" s="95">
        <v>0.29497858297262702</v>
      </c>
      <c r="E4342" s="95">
        <v>0.29497858297262702</v>
      </c>
      <c r="F4342" s="95">
        <v>6.680077177221122</v>
      </c>
    </row>
    <row r="4343" spans="1:6">
      <c r="A4343" s="96">
        <v>45670</v>
      </c>
      <c r="B4343" s="95">
        <v>5314.19</v>
      </c>
      <c r="C4343" s="95">
        <v>-0.19400809838259203</v>
      </c>
      <c r="D4343" s="95">
        <v>0.10039820225058449</v>
      </c>
      <c r="E4343" s="95">
        <v>0.10039820225058449</v>
      </c>
      <c r="F4343" s="95">
        <v>5.9080382801819153</v>
      </c>
    </row>
    <row r="4344" spans="1:6">
      <c r="A4344" s="96">
        <v>45671</v>
      </c>
      <c r="B4344" s="95">
        <v>5309.29</v>
      </c>
      <c r="C4344" s="95">
        <v>-9.2205961774038947E-2</v>
      </c>
      <c r="D4344" s="95">
        <v>8.0996673485600468E-3</v>
      </c>
      <c r="E4344" s="95">
        <v>8.0996673485600468E-3</v>
      </c>
      <c r="F4344" s="95">
        <v>5.8103847548896637</v>
      </c>
    </row>
    <row r="4345" spans="1:6">
      <c r="A4345" s="96">
        <v>45672</v>
      </c>
      <c r="B4345" s="95">
        <v>5322.78</v>
      </c>
      <c r="C4345" s="95">
        <v>0.25408293764326295</v>
      </c>
      <c r="D4345" s="95">
        <v>0.26220318486454008</v>
      </c>
      <c r="E4345" s="95">
        <v>0.26220318486454008</v>
      </c>
      <c r="F4345" s="95">
        <v>6.0397122485611465</v>
      </c>
    </row>
    <row r="4346" spans="1:6">
      <c r="A4346" s="96">
        <v>45673</v>
      </c>
      <c r="B4346" s="95">
        <v>5327.09</v>
      </c>
      <c r="C4346" s="95">
        <v>8.0972724779160288E-2</v>
      </c>
      <c r="D4346" s="95">
        <v>0.34338822270696401</v>
      </c>
      <c r="E4346" s="95">
        <v>0.34338822270696401</v>
      </c>
      <c r="F4346" s="95">
        <v>6.5899786703590202</v>
      </c>
    </row>
    <row r="4347" spans="1:6">
      <c r="A4347" s="96">
        <v>45674</v>
      </c>
      <c r="B4347" s="95">
        <v>5336.82</v>
      </c>
      <c r="C4347" s="95">
        <v>0.18265131619701336</v>
      </c>
      <c r="D4347" s="95">
        <v>0.52666674201240493</v>
      </c>
      <c r="E4347" s="95">
        <v>0.52666674201240493</v>
      </c>
      <c r="F4347" s="95">
        <v>7.1061303620096661</v>
      </c>
    </row>
    <row r="4348" spans="1:6">
      <c r="A4348" s="96">
        <v>45677</v>
      </c>
      <c r="B4348" s="95">
        <v>5317.17</v>
      </c>
      <c r="C4348" s="95">
        <v>-0.36819679134765249</v>
      </c>
      <c r="D4348" s="95">
        <v>0.15653078061956816</v>
      </c>
      <c r="E4348" s="95">
        <v>0.15653078061956816</v>
      </c>
      <c r="F4348" s="95">
        <v>6.6317322038792925</v>
      </c>
    </row>
    <row r="4349" spans="1:6">
      <c r="A4349" s="96">
        <v>45678</v>
      </c>
      <c r="B4349" s="95">
        <v>5321.78</v>
      </c>
      <c r="C4349" s="95">
        <v>8.6700255963223505E-2</v>
      </c>
      <c r="D4349" s="95">
        <v>0.24336674917024848</v>
      </c>
      <c r="E4349" s="95">
        <v>0.24336674917024848</v>
      </c>
      <c r="F4349" s="95">
        <v>6.7241821886380837</v>
      </c>
    </row>
    <row r="4350" spans="1:6">
      <c r="A4350" s="96">
        <v>45679</v>
      </c>
      <c r="B4350" s="95">
        <v>5329.71</v>
      </c>
      <c r="C4350" s="95">
        <v>0.14901029354841278</v>
      </c>
      <c r="D4350" s="95">
        <v>0.39273968422599559</v>
      </c>
      <c r="E4350" s="95">
        <v>0.39273968422599559</v>
      </c>
      <c r="F4350" s="95">
        <v>6.9864121870778284</v>
      </c>
    </row>
    <row r="4351" spans="1:6">
      <c r="A4351" s="96">
        <v>45680</v>
      </c>
      <c r="B4351" s="95">
        <v>5332.28</v>
      </c>
      <c r="C4351" s="95">
        <v>4.8220259638886986E-2</v>
      </c>
      <c r="D4351" s="95">
        <v>0.44114932396033257</v>
      </c>
      <c r="E4351" s="95">
        <v>0.44114932396033257</v>
      </c>
      <c r="F4351" s="95">
        <v>6.918884669214509</v>
      </c>
    </row>
    <row r="4352" spans="1:6">
      <c r="A4352" s="96">
        <v>45681</v>
      </c>
      <c r="B4352" s="95">
        <v>5327.71</v>
      </c>
      <c r="C4352" s="95">
        <v>-8.5704426624255703E-2</v>
      </c>
      <c r="D4352" s="95">
        <v>0.35506681283741237</v>
      </c>
      <c r="E4352" s="95">
        <v>0.35506681283741237</v>
      </c>
      <c r="F4352" s="95">
        <v>6.8872607043547696</v>
      </c>
    </row>
    <row r="4353" spans="1:6">
      <c r="A4353" s="96">
        <v>45684</v>
      </c>
      <c r="B4353" s="95">
        <v>5322.32</v>
      </c>
      <c r="C4353" s="95">
        <v>-0.10116917024388661</v>
      </c>
      <c r="D4353" s="95">
        <v>0.2535384244451766</v>
      </c>
      <c r="E4353" s="95">
        <v>0.2535384244451766</v>
      </c>
      <c r="F4353" s="95">
        <v>6.4151139564967874</v>
      </c>
    </row>
    <row r="4354" spans="1:6">
      <c r="A4354" s="96">
        <v>45685</v>
      </c>
      <c r="B4354" s="95">
        <v>5331.19</v>
      </c>
      <c r="C4354" s="95">
        <v>0.16665664597392826</v>
      </c>
      <c r="D4354" s="95">
        <v>0.42061760905354184</v>
      </c>
      <c r="E4354" s="95">
        <v>0.42061760905354184</v>
      </c>
      <c r="F4354" s="95">
        <v>6.592461816226014</v>
      </c>
    </row>
    <row r="4355" spans="1:6">
      <c r="A4355" s="96">
        <v>45686</v>
      </c>
      <c r="B4355" s="95">
        <v>5331.75</v>
      </c>
      <c r="C4355" s="95">
        <v>1.0504221383977885E-2</v>
      </c>
      <c r="D4355" s="95">
        <v>0.43116601304236113</v>
      </c>
      <c r="E4355" s="95">
        <v>0.43116601304236113</v>
      </c>
      <c r="F4355" s="95">
        <v>6.5827744405241528</v>
      </c>
    </row>
    <row r="4356" spans="1:6">
      <c r="A4356" s="96">
        <v>45687</v>
      </c>
      <c r="B4356" s="95">
        <v>5349.38</v>
      </c>
      <c r="C4356" s="95">
        <v>0.33066066488489643</v>
      </c>
      <c r="D4356" s="95">
        <v>0.76325237433272353</v>
      </c>
      <c r="E4356" s="95">
        <v>0.76325237433272353</v>
      </c>
      <c r="F4356" s="95">
        <v>7.1700033456943757</v>
      </c>
    </row>
    <row r="4357" spans="1:6">
      <c r="A4357" s="96">
        <v>45688</v>
      </c>
      <c r="B4357" s="95">
        <v>5355.34</v>
      </c>
      <c r="C4357" s="95">
        <v>0.11141478077834055</v>
      </c>
      <c r="D4357" s="95">
        <v>0.87551753107071306</v>
      </c>
      <c r="E4357" s="95">
        <v>0.87551753107071306</v>
      </c>
      <c r="F4357" s="95">
        <v>7.035942206259449</v>
      </c>
    </row>
    <row r="4358" spans="1:6">
      <c r="A4358" s="96">
        <v>45691</v>
      </c>
      <c r="B4358" s="95">
        <v>5364</v>
      </c>
      <c r="C4358" s="95">
        <v>0.16170775338260057</v>
      </c>
      <c r="D4358" s="95">
        <v>0.16170775338260057</v>
      </c>
      <c r="E4358" s="95">
        <v>1.0386410641832766</v>
      </c>
      <c r="F4358" s="95">
        <v>7.2834330698582361</v>
      </c>
    </row>
    <row r="4359" spans="1:6">
      <c r="A4359" s="96">
        <v>45692</v>
      </c>
      <c r="B4359" s="95">
        <v>5357.68</v>
      </c>
      <c r="C4359" s="95">
        <v>-0.11782252050708264</v>
      </c>
      <c r="D4359" s="95">
        <v>4.369470472462833E-2</v>
      </c>
      <c r="E4359" s="95">
        <v>0.9195947905953572</v>
      </c>
      <c r="F4359" s="95">
        <v>7.1570290249288071</v>
      </c>
    </row>
    <row r="4360" spans="1:6">
      <c r="A4360" s="96">
        <v>45693</v>
      </c>
      <c r="B4360" s="95">
        <v>5358.33</v>
      </c>
      <c r="C4360" s="95">
        <v>1.2132116886398592E-2</v>
      </c>
      <c r="D4360" s="95">
        <v>5.5832122703680653E-2</v>
      </c>
      <c r="E4360" s="95">
        <v>0.93183847379663121</v>
      </c>
      <c r="F4360" s="95">
        <v>7.3637197895335849</v>
      </c>
    </row>
    <row r="4361" spans="1:6">
      <c r="A4361" s="96">
        <v>45694</v>
      </c>
      <c r="B4361" s="95">
        <v>5363.41</v>
      </c>
      <c r="C4361" s="95">
        <v>9.4805657732921489E-2</v>
      </c>
      <c r="D4361" s="95">
        <v>0.15069071244775412</v>
      </c>
      <c r="E4361" s="95">
        <v>1.0275275671236317</v>
      </c>
      <c r="F4361" s="95">
        <v>7.2283110682826113</v>
      </c>
    </row>
    <row r="4362" spans="1:6">
      <c r="A4362" s="96">
        <v>45695</v>
      </c>
      <c r="B4362" s="95">
        <v>5363.43</v>
      </c>
      <c r="C4362" s="95">
        <v>3.7289709347021471E-4</v>
      </c>
      <c r="D4362" s="95">
        <v>0.15106417146251161</v>
      </c>
      <c r="E4362" s="95">
        <v>1.0279042958375451</v>
      </c>
      <c r="F4362" s="95">
        <v>7.1417441748969246</v>
      </c>
    </row>
    <row r="4363" spans="1:6">
      <c r="A4363" s="96">
        <v>45698</v>
      </c>
      <c r="B4363" s="95">
        <v>5367.82</v>
      </c>
      <c r="C4363" s="95">
        <v>8.1850606794531267E-2</v>
      </c>
      <c r="D4363" s="95">
        <v>0.23303842519801776</v>
      </c>
      <c r="E4363" s="95">
        <v>1.110596248535467</v>
      </c>
      <c r="F4363" s="95">
        <v>7.3705729156248623</v>
      </c>
    </row>
    <row r="4364" spans="1:6">
      <c r="A4364" s="96">
        <v>45699</v>
      </c>
      <c r="B4364" s="95">
        <v>5364.23</v>
      </c>
      <c r="C4364" s="95">
        <v>-6.688003696100342E-2</v>
      </c>
      <c r="D4364" s="95">
        <v>0.1660025320521008</v>
      </c>
      <c r="E4364" s="95">
        <v>1.0429734443929473</v>
      </c>
      <c r="F4364" s="95">
        <v>7.2987634367736476</v>
      </c>
    </row>
    <row r="4365" spans="1:6">
      <c r="A4365" s="96">
        <v>45700</v>
      </c>
      <c r="B4365" s="95">
        <v>5358.48</v>
      </c>
      <c r="C4365" s="95">
        <v>-0.10719152609042215</v>
      </c>
      <c r="D4365" s="95">
        <v>5.863306531423973E-2</v>
      </c>
      <c r="E4365" s="95">
        <v>0.93466393915078161</v>
      </c>
      <c r="F4365" s="95">
        <v>7.1837482547696174</v>
      </c>
    </row>
    <row r="4366" spans="1:6">
      <c r="A4366" s="96">
        <v>45701</v>
      </c>
      <c r="B4366" s="95">
        <v>5358.96</v>
      </c>
      <c r="C4366" s="95">
        <v>8.9577641420701681E-3</v>
      </c>
      <c r="D4366" s="95">
        <v>6.7596081668019892E-2</v>
      </c>
      <c r="E4366" s="95">
        <v>0.94370542828403625</v>
      </c>
      <c r="F4366" s="95">
        <v>7.193349522136927</v>
      </c>
    </row>
    <row r="4367" spans="1:6">
      <c r="A4367" s="96">
        <v>45702</v>
      </c>
      <c r="B4367" s="95">
        <v>5369.59</v>
      </c>
      <c r="C4367" s="95">
        <v>0.19835938316390411</v>
      </c>
      <c r="D4367" s="95">
        <v>0.26608954800255713</v>
      </c>
      <c r="E4367" s="95">
        <v>1.1439367397143796</v>
      </c>
      <c r="F4367" s="95">
        <v>7.5283610184935013</v>
      </c>
    </row>
    <row r="4368" spans="1:6">
      <c r="A4368" s="96">
        <v>45705</v>
      </c>
      <c r="B4368" s="95">
        <v>5376.09</v>
      </c>
      <c r="C4368" s="95">
        <v>0.12105207287707032</v>
      </c>
      <c r="D4368" s="95">
        <v>0.38746372779319138</v>
      </c>
      <c r="E4368" s="95">
        <v>1.266373571727275</v>
      </c>
      <c r="F4368" s="95">
        <v>7.6460235111318609</v>
      </c>
    </row>
    <row r="4369" spans="1:6">
      <c r="A4369" s="96">
        <v>45706</v>
      </c>
      <c r="B4369" s="95">
        <v>5374.06</v>
      </c>
      <c r="C4369" s="95">
        <v>-3.7759784527413576E-2</v>
      </c>
      <c r="D4369" s="95">
        <v>0.34955763779704885</v>
      </c>
      <c r="E4369" s="95">
        <v>1.2281356072678662</v>
      </c>
      <c r="F4369" s="95">
        <v>7.6053766046017213</v>
      </c>
    </row>
    <row r="4370" spans="1:6">
      <c r="A4370" s="96">
        <v>45707</v>
      </c>
      <c r="B4370" s="95">
        <v>5368.84</v>
      </c>
      <c r="C4370" s="95">
        <v>-9.7133266096771642E-2</v>
      </c>
      <c r="D4370" s="95">
        <v>0.25208483494978395</v>
      </c>
      <c r="E4370" s="95">
        <v>1.1298094129436498</v>
      </c>
      <c r="F4370" s="95">
        <v>7.4257861584882789</v>
      </c>
    </row>
    <row r="4371" spans="1:6">
      <c r="A4371" s="96">
        <v>45708</v>
      </c>
      <c r="B4371" s="95">
        <v>5364.75</v>
      </c>
      <c r="C4371" s="95">
        <v>-7.6180329456643214E-2</v>
      </c>
      <c r="D4371" s="95">
        <v>0.17571246643537375</v>
      </c>
      <c r="E4371" s="95">
        <v>1.0527683909540064</v>
      </c>
      <c r="F4371" s="95">
        <v>7.1854564634943108</v>
      </c>
    </row>
    <row r="4372" spans="1:6">
      <c r="A4372" s="96">
        <v>45709</v>
      </c>
      <c r="B4372" s="95">
        <v>5366.62</v>
      </c>
      <c r="C4372" s="95">
        <v>3.4857169485991157E-2</v>
      </c>
      <c r="D4372" s="95">
        <v>0.21063088431358956</v>
      </c>
      <c r="E4372" s="95">
        <v>1.0879925257023304</v>
      </c>
      <c r="F4372" s="95">
        <v>7.2997808666165342</v>
      </c>
    </row>
    <row r="4373" spans="1:6">
      <c r="A4373" s="96">
        <v>45712</v>
      </c>
      <c r="B4373" s="95">
        <v>5353.37</v>
      </c>
      <c r="C4373" s="95">
        <v>-0.2468965568644732</v>
      </c>
      <c r="D4373" s="95">
        <v>-3.6785712951936667E-2</v>
      </c>
      <c r="E4373" s="95">
        <v>0.83840975275295548</v>
      </c>
      <c r="F4373" s="95">
        <v>7.0196692275245276</v>
      </c>
    </row>
    <row r="4374" spans="1:6">
      <c r="A4374" s="96">
        <v>45713</v>
      </c>
      <c r="B4374" s="95">
        <v>5355.91</v>
      </c>
      <c r="C4374" s="95">
        <v>4.7446748496748903E-2</v>
      </c>
      <c r="D4374" s="95">
        <v>1.0643581920088963E-2</v>
      </c>
      <c r="E4374" s="95">
        <v>0.88625429941644462</v>
      </c>
      <c r="F4374" s="95">
        <v>7.0704465808249628</v>
      </c>
    </row>
    <row r="4375" spans="1:6">
      <c r="A4375" s="96">
        <v>45714</v>
      </c>
      <c r="B4375" s="95">
        <v>5357.68</v>
      </c>
      <c r="C4375" s="95">
        <v>3.3047605355585041E-2</v>
      </c>
      <c r="D4375" s="95">
        <v>4.369470472462833E-2</v>
      </c>
      <c r="E4375" s="95">
        <v>0.9195947905953572</v>
      </c>
      <c r="F4375" s="95">
        <v>7.2398208159360378</v>
      </c>
    </row>
    <row r="4376" spans="1:6">
      <c r="A4376" s="96">
        <v>45715</v>
      </c>
      <c r="B4376" s="95">
        <v>5354.35</v>
      </c>
      <c r="C4376" s="95">
        <v>-6.2153768048855973E-2</v>
      </c>
      <c r="D4376" s="95">
        <v>-1.8486221229652156E-2</v>
      </c>
      <c r="E4376" s="95">
        <v>0.85686945973335593</v>
      </c>
      <c r="F4376" s="95">
        <v>6.949035743890386</v>
      </c>
    </row>
    <row r="4377" spans="1:6">
      <c r="A4377" s="96">
        <v>45716</v>
      </c>
      <c r="B4377" s="95">
        <v>5361.13</v>
      </c>
      <c r="C4377" s="95">
        <v>0.12662601436215226</v>
      </c>
      <c r="D4377" s="95">
        <v>0.10811638476735386</v>
      </c>
      <c r="E4377" s="95">
        <v>0.98458049374066103</v>
      </c>
      <c r="F4377" s="95">
        <v>6.9917118857505622</v>
      </c>
    </row>
    <row r="4378" spans="1:6">
      <c r="A4378" s="96">
        <v>45721</v>
      </c>
      <c r="B4378" s="95">
        <v>5352.56</v>
      </c>
      <c r="C4378" s="95">
        <v>-0.15985435906236134</v>
      </c>
      <c r="D4378" s="95">
        <v>-0.15985435906236134</v>
      </c>
      <c r="E4378" s="95">
        <v>0.8231522398405744</v>
      </c>
      <c r="F4378" s="95">
        <v>6.6808042476521612</v>
      </c>
    </row>
    <row r="4379" spans="1:6">
      <c r="A4379" s="96">
        <v>45722</v>
      </c>
      <c r="B4379" s="95">
        <v>5348.64</v>
      </c>
      <c r="C4379" s="95">
        <v>-7.3235984276687205E-2</v>
      </c>
      <c r="D4379" s="95">
        <v>-0.23297327242577381</v>
      </c>
      <c r="E4379" s="95">
        <v>0.7493134119189504</v>
      </c>
      <c r="F4379" s="95">
        <v>6.4287363000342213</v>
      </c>
    </row>
    <row r="4380" spans="1:6">
      <c r="A4380" s="96">
        <v>45723</v>
      </c>
      <c r="B4380" s="95">
        <v>5348.7</v>
      </c>
      <c r="C4380" s="95">
        <v>1.1217804899876782E-3</v>
      </c>
      <c r="D4380" s="95">
        <v>-0.23185410538449913</v>
      </c>
      <c r="E4380" s="95">
        <v>0.75044359806060168</v>
      </c>
      <c r="F4380" s="95">
        <v>6.328162739520149</v>
      </c>
    </row>
    <row r="4381" spans="1:6">
      <c r="A4381" s="96">
        <v>45726</v>
      </c>
      <c r="B4381" s="95">
        <v>5346.4</v>
      </c>
      <c r="C4381" s="95">
        <v>-4.3001103071782509E-2</v>
      </c>
      <c r="D4381" s="95">
        <v>-0.27475550863345077</v>
      </c>
      <c r="E4381" s="95">
        <v>0.70711979596371766</v>
      </c>
      <c r="F4381" s="95">
        <v>6.1889250814332053</v>
      </c>
    </row>
    <row r="4382" spans="1:6">
      <c r="A4382" s="96">
        <v>45727</v>
      </c>
      <c r="B4382" s="95">
        <v>5348.27</v>
      </c>
      <c r="C4382" s="95">
        <v>3.4976806823294737E-2</v>
      </c>
      <c r="D4382" s="95">
        <v>-0.23987480251363991</v>
      </c>
      <c r="E4382" s="95">
        <v>0.74234393071206384</v>
      </c>
      <c r="F4382" s="95">
        <v>6.3416001733829441</v>
      </c>
    </row>
    <row r="4383" spans="1:6">
      <c r="A4383" s="96">
        <v>45728</v>
      </c>
      <c r="B4383" s="95">
        <v>5352.9</v>
      </c>
      <c r="C4383" s="95">
        <v>8.6570049754386424E-2</v>
      </c>
      <c r="D4383" s="95">
        <v>-0.15351241249513814</v>
      </c>
      <c r="E4383" s="95">
        <v>0.82955662797663532</v>
      </c>
      <c r="F4383" s="95">
        <v>6.2914262340003635</v>
      </c>
    </row>
    <row r="4384" spans="1:6">
      <c r="A4384" s="96">
        <v>45729</v>
      </c>
      <c r="B4384" s="95">
        <v>5354.16</v>
      </c>
      <c r="C4384" s="95">
        <v>2.3538642604936655E-2</v>
      </c>
      <c r="D4384" s="95">
        <v>-0.1300099046283254</v>
      </c>
      <c r="E4384" s="95">
        <v>0.85329053695144541</v>
      </c>
      <c r="F4384" s="95">
        <v>6.2373383123569992</v>
      </c>
    </row>
    <row r="4385" spans="1:6">
      <c r="A4385" s="96">
        <v>45730</v>
      </c>
      <c r="B4385" s="95">
        <v>5353.61</v>
      </c>
      <c r="C4385" s="95">
        <v>-1.0272386331378058E-2</v>
      </c>
      <c r="D4385" s="95">
        <v>-0.14026893584002664</v>
      </c>
      <c r="E4385" s="95">
        <v>0.84293049731958281</v>
      </c>
      <c r="F4385" s="95">
        <v>6.3912957074721666</v>
      </c>
    </row>
    <row r="4386" spans="1:6">
      <c r="A4386" s="96">
        <v>45733</v>
      </c>
      <c r="B4386" s="95">
        <v>5359.2</v>
      </c>
      <c r="C4386" s="95">
        <v>0.10441552522504338</v>
      </c>
      <c r="D4386" s="95">
        <v>-3.5999873161074447E-2</v>
      </c>
      <c r="E4386" s="95">
        <v>0.94822617285066357</v>
      </c>
      <c r="F4386" s="95">
        <v>6.6879012591449793</v>
      </c>
    </row>
    <row r="4387" spans="1:6">
      <c r="A4387" s="96">
        <v>45734</v>
      </c>
      <c r="B4387" s="95">
        <v>5361.12</v>
      </c>
      <c r="C4387" s="95">
        <v>3.5826242722802881E-2</v>
      </c>
      <c r="D4387" s="95">
        <v>-1.8652784021799818E-4</v>
      </c>
      <c r="E4387" s="95">
        <v>0.98439212938370435</v>
      </c>
      <c r="F4387" s="95">
        <v>6.7916026748098046</v>
      </c>
    </row>
    <row r="4388" spans="1:6">
      <c r="A4388" s="96">
        <v>45735</v>
      </c>
      <c r="B4388" s="95">
        <v>5371.85</v>
      </c>
      <c r="C4388" s="95">
        <v>0.200144745873998</v>
      </c>
      <c r="D4388" s="95">
        <v>0.19995784470812072</v>
      </c>
      <c r="E4388" s="95">
        <v>1.1865070843834813</v>
      </c>
      <c r="F4388" s="95">
        <v>6.9014238664292016</v>
      </c>
    </row>
    <row r="4389" spans="1:6">
      <c r="A4389" s="96">
        <v>45736</v>
      </c>
      <c r="B4389" s="95">
        <v>5365.16</v>
      </c>
      <c r="C4389" s="95">
        <v>-0.12453810139897437</v>
      </c>
      <c r="D4389" s="95">
        <v>7.5170719605743841E-2</v>
      </c>
      <c r="E4389" s="95">
        <v>1.0604913295886531</v>
      </c>
      <c r="F4389" s="95">
        <v>6.4260366062909524</v>
      </c>
    </row>
    <row r="4390" spans="1:6">
      <c r="A4390" s="96">
        <v>45737</v>
      </c>
      <c r="B4390" s="95">
        <v>5359.29</v>
      </c>
      <c r="C4390" s="95">
        <v>-0.10940959822260954</v>
      </c>
      <c r="D4390" s="95">
        <v>-3.4321122599156872E-2</v>
      </c>
      <c r="E4390" s="95">
        <v>0.9499214520631627</v>
      </c>
      <c r="F4390" s="95">
        <v>6.1811142965262578</v>
      </c>
    </row>
    <row r="4391" spans="1:6">
      <c r="A4391" s="96">
        <v>45740</v>
      </c>
      <c r="B4391" s="95">
        <v>5356.01</v>
      </c>
      <c r="C4391" s="95">
        <v>-6.1202136850213584E-2</v>
      </c>
      <c r="D4391" s="95">
        <v>-9.5502254188950531E-2</v>
      </c>
      <c r="E4391" s="95">
        <v>0.88813794298587823</v>
      </c>
      <c r="F4391" s="95">
        <v>6.0764081438643869</v>
      </c>
    </row>
    <row r="4392" spans="1:6">
      <c r="A4392" s="96">
        <v>45741</v>
      </c>
      <c r="B4392" s="95">
        <v>5362.04</v>
      </c>
      <c r="C4392" s="95">
        <v>0.11258380772254384</v>
      </c>
      <c r="D4392" s="95">
        <v>1.697403345937154E-2</v>
      </c>
      <c r="E4392" s="95">
        <v>1.0017216502224535</v>
      </c>
      <c r="F4392" s="95">
        <v>6.3086854460093766</v>
      </c>
    </row>
    <row r="4393" spans="1:6">
      <c r="A4393" s="96">
        <v>45742</v>
      </c>
      <c r="B4393" s="95">
        <v>5359.43</v>
      </c>
      <c r="C4393" s="95">
        <v>-4.8675504099182643E-2</v>
      </c>
      <c r="D4393" s="95">
        <v>-3.1709732836171511E-2</v>
      </c>
      <c r="E4393" s="95">
        <v>0.95255855306035642</v>
      </c>
      <c r="F4393" s="95">
        <v>6.2723200564730908</v>
      </c>
    </row>
    <row r="4394" spans="1:6">
      <c r="A4394" s="96">
        <v>45743</v>
      </c>
      <c r="B4394" s="95">
        <v>5359.23</v>
      </c>
      <c r="C4394" s="95">
        <v>-3.73174012909816E-3</v>
      </c>
      <c r="D4394" s="95">
        <v>-3.5440289640442657E-2</v>
      </c>
      <c r="E4394" s="95">
        <v>0.94879126592148921</v>
      </c>
      <c r="F4394" s="95">
        <v>6.0681268962896384</v>
      </c>
    </row>
    <row r="4395" spans="1:6">
      <c r="A4395" s="96">
        <v>45744</v>
      </c>
      <c r="B4395" s="95">
        <v>5364.52</v>
      </c>
      <c r="C4395" s="95">
        <v>9.8708209948084047E-2</v>
      </c>
      <c r="D4395" s="95">
        <v>6.3232937832147229E-2</v>
      </c>
      <c r="E4395" s="95">
        <v>1.0484360107443136</v>
      </c>
      <c r="F4395" s="95">
        <v>6.1562268720985136</v>
      </c>
    </row>
    <row r="4396" spans="1:6">
      <c r="A4396" s="96">
        <v>45747</v>
      </c>
      <c r="B4396" s="95">
        <v>5357.46</v>
      </c>
      <c r="C4396" s="95">
        <v>-0.13160543720595053</v>
      </c>
      <c r="D4396" s="95">
        <v>-6.8455717358095747E-2</v>
      </c>
      <c r="E4396" s="95">
        <v>0.91545077474259884</v>
      </c>
      <c r="F4396" s="95">
        <v>6.0165195056021359</v>
      </c>
    </row>
    <row r="4397" spans="1:6">
      <c r="A4397" s="96">
        <v>45748</v>
      </c>
      <c r="B4397" s="95">
        <v>5392.1</v>
      </c>
      <c r="C4397" s="95">
        <v>0.6465750560900263</v>
      </c>
      <c r="D4397" s="95">
        <v>0.6465750560900263</v>
      </c>
      <c r="E4397" s="95">
        <v>1.5679449071928975</v>
      </c>
      <c r="F4397" s="95">
        <v>6.7789091802019197</v>
      </c>
    </row>
    <row r="4398" spans="1:6">
      <c r="A4398" s="96">
        <v>45749</v>
      </c>
      <c r="B4398" s="95">
        <v>5394.94</v>
      </c>
      <c r="C4398" s="95">
        <v>5.2669646334435605E-2</v>
      </c>
      <c r="D4398" s="95">
        <v>0.69958525121978088</v>
      </c>
      <c r="E4398" s="95">
        <v>1.6214403845646652</v>
      </c>
      <c r="F4398" s="95">
        <v>6.9380683935523102</v>
      </c>
    </row>
    <row r="4399" spans="1:6">
      <c r="A4399" s="96">
        <v>45750</v>
      </c>
      <c r="B4399" s="95">
        <v>5424.97</v>
      </c>
      <c r="C4399" s="95">
        <v>0.55663269656383019</v>
      </c>
      <c r="D4399" s="95">
        <v>1.2601120680322486</v>
      </c>
      <c r="E4399" s="95">
        <v>2.1870985484642835</v>
      </c>
      <c r="F4399" s="95">
        <v>7.5603977278360102</v>
      </c>
    </row>
    <row r="4400" spans="1:6">
      <c r="A4400" s="96">
        <v>45751</v>
      </c>
      <c r="B4400" s="95">
        <v>5432.84</v>
      </c>
      <c r="C4400" s="95">
        <v>0.14506992665397345</v>
      </c>
      <c r="D4400" s="95">
        <v>1.4070100383390738</v>
      </c>
      <c r="E4400" s="95">
        <v>2.3353412973783572</v>
      </c>
      <c r="F4400" s="95">
        <v>7.6728851752684069</v>
      </c>
    </row>
    <row r="4401" spans="1:6">
      <c r="A4401" s="96">
        <v>45754</v>
      </c>
      <c r="B4401" s="95">
        <v>5435.28</v>
      </c>
      <c r="C4401" s="95">
        <v>4.491205336434323E-2</v>
      </c>
      <c r="D4401" s="95">
        <v>1.4525540088026645</v>
      </c>
      <c r="E4401" s="95">
        <v>2.3813022004724127</v>
      </c>
      <c r="F4401" s="95">
        <v>7.8120536989431555</v>
      </c>
    </row>
    <row r="4402" spans="1:6">
      <c r="A4402" s="96">
        <v>45755</v>
      </c>
      <c r="B4402" s="95">
        <v>5449.28</v>
      </c>
      <c r="C4402" s="95">
        <v>0.25757642660544366</v>
      </c>
      <c r="D4402" s="95">
        <v>1.7138718721184887</v>
      </c>
      <c r="E4402" s="95">
        <v>2.6450123001925174</v>
      </c>
      <c r="F4402" s="95">
        <v>8.1459548068793843</v>
      </c>
    </row>
    <row r="4403" spans="1:6">
      <c r="A4403" s="96">
        <v>45756</v>
      </c>
      <c r="B4403" s="95">
        <v>5444.09</v>
      </c>
      <c r="C4403" s="95">
        <v>-9.524194021961474E-2</v>
      </c>
      <c r="D4403" s="95">
        <v>1.6169976070749881</v>
      </c>
      <c r="E4403" s="95">
        <v>2.5472511989391489</v>
      </c>
      <c r="F4403" s="95">
        <v>7.9287887949406777</v>
      </c>
    </row>
    <row r="4404" spans="1:6">
      <c r="A4404" s="96">
        <v>45757</v>
      </c>
      <c r="B4404" s="104">
        <v>5453.07</v>
      </c>
      <c r="C4404" s="95">
        <v>0.16494951406018643</v>
      </c>
      <c r="D4404" s="95">
        <v>1.7846143508304158</v>
      </c>
      <c r="E4404" s="95">
        <v>2.7164023914738822</v>
      </c>
      <c r="F4404" s="95">
        <v>8.5045546256611093</v>
      </c>
    </row>
    <row r="4405" spans="1:6">
      <c r="A4405" s="96">
        <v>45758</v>
      </c>
      <c r="B4405" s="95">
        <v>5472.81</v>
      </c>
      <c r="C4405" s="95">
        <v>0.36199792043749568</v>
      </c>
      <c r="D4405" s="95">
        <v>2.1530725381057492</v>
      </c>
      <c r="E4405" s="95">
        <v>3.0882336320792181</v>
      </c>
      <c r="F4405" s="95">
        <v>9.0275038548427666</v>
      </c>
    </row>
    <row r="4406" spans="1:6">
      <c r="A4406" s="96">
        <v>45761</v>
      </c>
      <c r="B4406" s="95">
        <v>5487.85</v>
      </c>
      <c r="C4406" s="95">
        <v>0.27481312159567395</v>
      </c>
      <c r="D4406" s="95">
        <v>2.4338025855536127</v>
      </c>
      <c r="E4406" s="95">
        <v>3.3715336249213745</v>
      </c>
      <c r="F4406" s="95">
        <v>9.2653061224489797</v>
      </c>
    </row>
    <row r="4407" spans="1:6">
      <c r="A4407" s="96">
        <v>45762</v>
      </c>
      <c r="B4407" s="95">
        <v>5489.12</v>
      </c>
      <c r="C4407" s="95">
        <v>2.3142031943290675E-2</v>
      </c>
      <c r="D4407" s="95">
        <v>2.4575078488686675</v>
      </c>
      <c r="E4407" s="95">
        <v>3.3954558982531191</v>
      </c>
      <c r="F4407" s="95">
        <v>9.5879909041360669</v>
      </c>
    </row>
    <row r="4408" spans="1:6">
      <c r="A4408" s="96">
        <v>45763</v>
      </c>
      <c r="B4408" s="95">
        <v>5497.65</v>
      </c>
      <c r="C4408" s="95">
        <v>0.15539831521262926</v>
      </c>
      <c r="D4408" s="95">
        <v>2.6167250898746719</v>
      </c>
      <c r="E4408" s="95">
        <v>3.5561306947254234</v>
      </c>
      <c r="F4408" s="95">
        <v>9.9349706648109724</v>
      </c>
    </row>
    <row r="4409" spans="1:6">
      <c r="A4409" s="96">
        <v>45764</v>
      </c>
      <c r="B4409" s="95">
        <v>5506.35</v>
      </c>
      <c r="C4409" s="95">
        <v>0.15824943384901147</v>
      </c>
      <c r="D4409" s="95">
        <v>2.7791154763638026</v>
      </c>
      <c r="E4409" s="95">
        <v>3.7200076852657693</v>
      </c>
      <c r="F4409" s="95">
        <v>10.453500547618756</v>
      </c>
    </row>
    <row r="4410" spans="1:6">
      <c r="A4410" s="96">
        <v>45769</v>
      </c>
      <c r="B4410" s="95">
        <v>5522.35</v>
      </c>
      <c r="C4410" s="95">
        <v>0.29057361046791463</v>
      </c>
      <c r="D4410" s="95">
        <v>3.0777644630104684</v>
      </c>
      <c r="E4410" s="95">
        <v>4.0213906563744573</v>
      </c>
      <c r="F4410" s="95">
        <v>10.566854470245746</v>
      </c>
    </row>
    <row r="4411" spans="1:6">
      <c r="A4411" s="96">
        <v>45770</v>
      </c>
      <c r="B4411" s="95">
        <v>5524.42</v>
      </c>
      <c r="C4411" s="95">
        <v>3.7484042119739769E-2</v>
      </c>
      <c r="D4411" s="95">
        <v>3.116402175657873</v>
      </c>
      <c r="E4411" s="95">
        <v>4.0603820782616262</v>
      </c>
      <c r="F4411" s="95">
        <v>10.552520461867875</v>
      </c>
    </row>
    <row r="4412" spans="1:6">
      <c r="A4412" s="96">
        <v>45771</v>
      </c>
      <c r="B4412" s="95">
        <v>5553.82</v>
      </c>
      <c r="C4412" s="95">
        <v>0.53218256396145858</v>
      </c>
      <c r="D4412" s="95">
        <v>3.6651696886210949</v>
      </c>
      <c r="E4412" s="95">
        <v>4.6141732876738173</v>
      </c>
      <c r="F4412" s="95">
        <v>11.294983347294064</v>
      </c>
    </row>
    <row r="4413" spans="1:6">
      <c r="A4413" s="96">
        <v>45772</v>
      </c>
      <c r="B4413" s="95">
        <v>5554.84</v>
      </c>
      <c r="C4413" s="95">
        <v>1.8365737456393916E-2</v>
      </c>
      <c r="D4413" s="95">
        <v>3.6842085615198306</v>
      </c>
      <c r="E4413" s="95">
        <v>4.6333864520820001</v>
      </c>
      <c r="F4413" s="95">
        <v>11.502669717772696</v>
      </c>
    </row>
    <row r="4414" spans="1:6">
      <c r="A4414" s="96">
        <v>45775</v>
      </c>
      <c r="B4414" s="95">
        <v>5565.17</v>
      </c>
      <c r="C4414" s="95">
        <v>0.1859639521570422</v>
      </c>
      <c r="D4414" s="95">
        <v>3.8770238135235724</v>
      </c>
      <c r="E4414" s="95">
        <v>4.8279668328040426</v>
      </c>
      <c r="F4414" s="95">
        <v>11.29382873072915</v>
      </c>
    </row>
    <row r="4415" spans="1:6">
      <c r="A4415" s="96">
        <v>45776</v>
      </c>
      <c r="B4415" s="95">
        <v>5563.94</v>
      </c>
      <c r="C4415" s="95">
        <v>-2.2101750710223911E-2</v>
      </c>
      <c r="D4415" s="95">
        <v>3.854065172675103</v>
      </c>
      <c r="E4415" s="95">
        <v>4.8047980169000581</v>
      </c>
      <c r="F4415" s="95">
        <v>11.266115662814435</v>
      </c>
    </row>
    <row r="4416" spans="1:6">
      <c r="A4416" s="96">
        <v>45777</v>
      </c>
      <c r="B4416" s="95">
        <v>5571.69</v>
      </c>
      <c r="C4416" s="95">
        <v>0.13928978385819857</v>
      </c>
      <c r="D4416" s="95">
        <v>3.9987232755820834</v>
      </c>
      <c r="E4416" s="95">
        <v>4.950780393530807</v>
      </c>
      <c r="F4416" s="95">
        <v>11.925601091194714</v>
      </c>
    </row>
    <row r="4417" spans="1:6">
      <c r="A4417" s="96">
        <v>45779</v>
      </c>
      <c r="B4417" s="95">
        <v>5566.34</v>
      </c>
      <c r="C4417" s="95">
        <v>-9.6021135418511427E-2</v>
      </c>
      <c r="D4417" s="95">
        <v>-9.6021135418511427E-2</v>
      </c>
      <c r="E4417" s="95">
        <v>4.8500054625663536</v>
      </c>
      <c r="F4417" s="95">
        <v>11.80308112559505</v>
      </c>
    </row>
    <row r="4418" spans="1:6">
      <c r="A4418" s="96">
        <v>45782</v>
      </c>
      <c r="B4418" s="95">
        <v>5563.66</v>
      </c>
      <c r="C4418" s="95">
        <v>-4.8146537940552125E-2</v>
      </c>
      <c r="D4418" s="95">
        <v>-0.1441214425066728</v>
      </c>
      <c r="E4418" s="95">
        <v>4.7995238149056485</v>
      </c>
      <c r="F4418" s="95">
        <v>11.38949062821586</v>
      </c>
    </row>
    <row r="4419" spans="1:6">
      <c r="A4419" s="96">
        <v>45783</v>
      </c>
      <c r="B4419" s="95">
        <v>5580.14</v>
      </c>
      <c r="C4419" s="95">
        <v>0.29620789192725816</v>
      </c>
      <c r="D4419" s="95">
        <v>0.15165955033393796</v>
      </c>
      <c r="E4419" s="95">
        <v>5.1099482751475911</v>
      </c>
      <c r="F4419" s="95">
        <v>11.700649769197824</v>
      </c>
    </row>
    <row r="4420" spans="1:6">
      <c r="A4420" s="96">
        <v>45784</v>
      </c>
      <c r="B4420" s="95">
        <v>5573.2</v>
      </c>
      <c r="C4420" s="95">
        <v>-0.12436963947142221</v>
      </c>
      <c r="D4420" s="95">
        <v>2.7101292426534584E-2</v>
      </c>
      <c r="E4420" s="95">
        <v>4.9792234114292011</v>
      </c>
      <c r="F4420" s="95">
        <v>11.463331220012684</v>
      </c>
    </row>
    <row r="4421" spans="1:6">
      <c r="A4421" s="96">
        <v>45785</v>
      </c>
      <c r="B4421" s="95">
        <v>5582.56</v>
      </c>
      <c r="C4421" s="95">
        <v>0.16794660159336061</v>
      </c>
      <c r="D4421" s="95">
        <v>0.19509340971950451</v>
      </c>
      <c r="E4421" s="95">
        <v>5.1555324495277777</v>
      </c>
      <c r="F4421" s="95">
        <v>11.635794260392075</v>
      </c>
    </row>
    <row r="4422" spans="1:6">
      <c r="A4422" s="96">
        <v>45786</v>
      </c>
      <c r="B4422" s="95">
        <v>5588.5</v>
      </c>
      <c r="C4422" s="95">
        <v>0.10640279728295621</v>
      </c>
      <c r="D4422" s="95">
        <v>0.30170379184772944</v>
      </c>
      <c r="E4422" s="95">
        <v>5.267420877551876</v>
      </c>
      <c r="F4422" s="95">
        <v>11.667712375464067</v>
      </c>
    </row>
    <row r="4423" spans="1:6">
      <c r="A4423" s="96">
        <v>45789</v>
      </c>
      <c r="B4423" s="95">
        <v>5575.84</v>
      </c>
      <c r="C4423" s="95">
        <v>-0.22653663773820609</v>
      </c>
      <c r="D4423" s="95">
        <v>7.4483684483528378E-2</v>
      </c>
      <c r="E4423" s="95">
        <v>5.0289516016621461</v>
      </c>
      <c r="F4423" s="95">
        <v>11.450152808620452</v>
      </c>
    </row>
    <row r="4424" spans="1:6">
      <c r="A4424" s="96">
        <v>45790</v>
      </c>
      <c r="B4424" s="95">
        <v>5598.67</v>
      </c>
      <c r="C4424" s="95">
        <v>0.4094450342907896</v>
      </c>
      <c r="D4424" s="95">
        <v>0.48423368852179571</v>
      </c>
      <c r="E4424" s="95">
        <v>5.4589874285628337</v>
      </c>
      <c r="F4424" s="95">
        <v>11.961755977378342</v>
      </c>
    </row>
    <row r="4425" spans="1:6">
      <c r="A4425" s="96">
        <v>45791</v>
      </c>
      <c r="B4425" s="95">
        <v>5597.81</v>
      </c>
      <c r="C4425" s="95">
        <v>-1.5360791045004873E-2</v>
      </c>
      <c r="D4425" s="95">
        <v>0.46879851535173156</v>
      </c>
      <c r="E4425" s="95">
        <v>5.4427880938657358</v>
      </c>
      <c r="F4425" s="95">
        <v>11.921056788168528</v>
      </c>
    </row>
    <row r="4426" spans="1:6">
      <c r="A4426" s="96">
        <v>45792</v>
      </c>
      <c r="B4426" s="95">
        <v>5598.26</v>
      </c>
      <c r="C4426" s="95">
        <v>8.0388580534052068E-3</v>
      </c>
      <c r="D4426" s="95">
        <v>0.47687505945235298</v>
      </c>
      <c r="E4426" s="95">
        <v>5.4512644899281648</v>
      </c>
      <c r="F4426" s="95">
        <v>11.555790249783282</v>
      </c>
    </row>
    <row r="4427" spans="1:6">
      <c r="A4427" s="96">
        <v>45793</v>
      </c>
      <c r="B4427" s="95">
        <v>5604.6</v>
      </c>
      <c r="C4427" s="95">
        <v>0.11324947394368845</v>
      </c>
      <c r="D4427" s="95">
        <v>0.59066459189223153</v>
      </c>
      <c r="E4427" s="95">
        <v>5.5706874922299754</v>
      </c>
      <c r="F4427" s="95">
        <v>11.642971966749748</v>
      </c>
    </row>
    <row r="4428" spans="1:6">
      <c r="A4428" s="96">
        <v>45796</v>
      </c>
      <c r="B4428" s="95">
        <v>5616.6</v>
      </c>
      <c r="C4428" s="95">
        <v>0.21410983834706521</v>
      </c>
      <c r="D4428" s="95">
        <v>0.80603910124219524</v>
      </c>
      <c r="E4428" s="95">
        <v>5.7967247205614969</v>
      </c>
      <c r="F4428" s="95">
        <v>11.933293608167705</v>
      </c>
    </row>
    <row r="4429" spans="1:6">
      <c r="A4429" s="96">
        <v>45797</v>
      </c>
      <c r="B4429" s="95">
        <v>5619.67</v>
      </c>
      <c r="C4429" s="95">
        <v>5.4659402485479625E-2</v>
      </c>
      <c r="D4429" s="95">
        <v>0.86113907988421001</v>
      </c>
      <c r="E4429" s="95">
        <v>5.8545525781429575</v>
      </c>
      <c r="F4429" s="95">
        <v>12.009654922236424</v>
      </c>
    </row>
    <row r="4430" spans="1:6">
      <c r="A4430" s="96">
        <v>45798</v>
      </c>
      <c r="B4430" s="95">
        <v>5617.58</v>
      </c>
      <c r="C4430" s="95">
        <v>-3.7190795900832185E-2</v>
      </c>
      <c r="D4430" s="95">
        <v>0.82362801950575104</v>
      </c>
      <c r="E4430" s="95">
        <v>5.8151844275418973</v>
      </c>
      <c r="F4430" s="95">
        <v>11.953270264399274</v>
      </c>
    </row>
    <row r="4431" spans="1:6">
      <c r="A4431" s="96">
        <v>45799</v>
      </c>
      <c r="B4431" s="95">
        <v>5617.97</v>
      </c>
      <c r="C4431" s="95">
        <v>6.942491250683247E-3</v>
      </c>
      <c r="D4431" s="95">
        <v>0.83062769105963774</v>
      </c>
      <c r="E4431" s="95">
        <v>5.8225306374626751</v>
      </c>
      <c r="F4431" s="95">
        <v>12.35108601963455</v>
      </c>
    </row>
    <row r="4432" spans="1:6">
      <c r="A4432" s="96">
        <v>45800</v>
      </c>
      <c r="B4432" s="95">
        <v>5633.42</v>
      </c>
      <c r="C4432" s="95">
        <v>0.27501036851389493</v>
      </c>
      <c r="D4432" s="95">
        <v>1.1079223718476916</v>
      </c>
      <c r="E4432" s="95">
        <v>6.1135535689394782</v>
      </c>
      <c r="F4432" s="95">
        <v>12.913648444421266</v>
      </c>
    </row>
    <row r="4433" spans="1:6">
      <c r="A4433" s="96">
        <v>45803</v>
      </c>
      <c r="B4433" s="95">
        <v>5638</v>
      </c>
      <c r="C4433" s="95">
        <v>8.1300524370631067E-2</v>
      </c>
      <c r="D4433" s="95">
        <v>1.190123642916241</v>
      </c>
      <c r="E4433" s="95">
        <v>6.1998244444193329</v>
      </c>
      <c r="F4433" s="95">
        <v>12.981443629513855</v>
      </c>
    </row>
    <row r="4434" spans="1:6">
      <c r="A4434" s="96">
        <v>45804</v>
      </c>
      <c r="B4434" s="95">
        <v>5642.63</v>
      </c>
      <c r="C4434" s="95">
        <v>8.2121319616890176E-2</v>
      </c>
      <c r="D4434" s="95">
        <v>1.2732223077737803</v>
      </c>
      <c r="E4434" s="95">
        <v>6.2870371416839044</v>
      </c>
      <c r="F4434" s="95">
        <v>12.974612581588119</v>
      </c>
    </row>
    <row r="4435" spans="1:6">
      <c r="A4435" s="96">
        <v>45805</v>
      </c>
      <c r="B4435" s="95">
        <v>5635.76</v>
      </c>
      <c r="C4435" s="95">
        <v>-0.1217517363357179</v>
      </c>
      <c r="D4435" s="95">
        <v>1.149920401170923</v>
      </c>
      <c r="E4435" s="95">
        <v>6.1576308284641224</v>
      </c>
      <c r="F4435" s="95">
        <v>12.861468463128212</v>
      </c>
    </row>
    <row r="4436" spans="1:6">
      <c r="A4436" s="96">
        <v>45806</v>
      </c>
      <c r="B4436" s="95">
        <v>5641.74</v>
      </c>
      <c r="C4436" s="95">
        <v>0.10610813803284547</v>
      </c>
      <c r="D4436" s="95">
        <v>1.2572486983303044</v>
      </c>
      <c r="E4436" s="95">
        <v>6.2702727139159808</v>
      </c>
      <c r="F4436" s="95">
        <v>13.129388928770513</v>
      </c>
    </row>
    <row r="4437" spans="1:6">
      <c r="A4437" s="96">
        <v>45807</v>
      </c>
      <c r="B4437" s="95">
        <v>5634.85</v>
      </c>
      <c r="C4437" s="95">
        <v>-0.12212544356882127</v>
      </c>
      <c r="D4437" s="95">
        <v>1.133587834211891</v>
      </c>
      <c r="E4437" s="95">
        <v>6.1404896719823299</v>
      </c>
      <c r="F4437" s="95">
        <v>12.883935797680968</v>
      </c>
    </row>
    <row r="4438" spans="1:6">
      <c r="A4438" s="96">
        <v>45810</v>
      </c>
      <c r="B4438" s="95">
        <v>5644.52</v>
      </c>
      <c r="C4438" s="95">
        <v>0.17161060187937949</v>
      </c>
      <c r="D4438" s="95">
        <v>0.17161060187937949</v>
      </c>
      <c r="E4438" s="95">
        <v>6.3226380051461195</v>
      </c>
      <c r="F4438" s="95">
        <v>13.077656599328492</v>
      </c>
    </row>
    <row r="4439" spans="1:6">
      <c r="A4439" s="96">
        <v>45811</v>
      </c>
      <c r="B4439" s="95">
        <v>5650.66</v>
      </c>
      <c r="C4439" s="95">
        <v>0.10877807147462448</v>
      </c>
      <c r="D4439" s="95">
        <v>0.280575348057166</v>
      </c>
      <c r="E4439" s="95">
        <v>6.4382937203090629</v>
      </c>
      <c r="F4439" s="95">
        <v>13.274637864190542</v>
      </c>
    </row>
    <row r="4440" spans="1:6">
      <c r="A4440" s="96">
        <v>45812</v>
      </c>
      <c r="B4440" s="95">
        <v>5659.26</v>
      </c>
      <c r="C4440" s="95">
        <v>0.15219461089501785</v>
      </c>
      <c r="D4440" s="95">
        <v>0.43319697951142988</v>
      </c>
      <c r="E4440" s="95">
        <v>6.6002870672799974</v>
      </c>
      <c r="F4440" s="95">
        <v>13.504146652092386</v>
      </c>
    </row>
    <row r="4441" spans="1:6">
      <c r="A4441" s="96">
        <v>45813</v>
      </c>
      <c r="B4441" s="95">
        <v>5659.49</v>
      </c>
      <c r="C4441" s="95">
        <v>4.0641355936843482E-3</v>
      </c>
      <c r="D4441" s="95">
        <v>0.43727872081775754</v>
      </c>
      <c r="E4441" s="95">
        <v>6.604619447489668</v>
      </c>
      <c r="F4441" s="95">
        <v>13.205875234283271</v>
      </c>
    </row>
    <row r="4442" spans="1:6">
      <c r="A4442" s="96">
        <v>45814</v>
      </c>
      <c r="B4442" s="95">
        <v>5651.34</v>
      </c>
      <c r="C4442" s="95">
        <v>-0.14400590865960572</v>
      </c>
      <c r="D4442" s="95">
        <v>0.29264310496286416</v>
      </c>
      <c r="E4442" s="95">
        <v>6.4511024965812069</v>
      </c>
      <c r="F4442" s="95">
        <v>12.957669906017522</v>
      </c>
    </row>
    <row r="4443" spans="1:6">
      <c r="A4443" s="96">
        <v>45817</v>
      </c>
      <c r="B4443" s="95">
        <v>5655.84</v>
      </c>
      <c r="C4443" s="95">
        <v>7.962713268003796E-2</v>
      </c>
      <c r="D4443" s="95">
        <v>0.37250326095636943</v>
      </c>
      <c r="E4443" s="95">
        <v>6.5358664572055192</v>
      </c>
      <c r="F4443" s="95">
        <v>13.522757380392282</v>
      </c>
    </row>
    <row r="4444" spans="1:6">
      <c r="A4444" s="96">
        <v>45818</v>
      </c>
      <c r="B4444" s="95">
        <v>5658.31</v>
      </c>
      <c r="C4444" s="95">
        <v>4.3671673880463224E-2</v>
      </c>
      <c r="D4444" s="95">
        <v>0.41633761324613161</v>
      </c>
      <c r="E4444" s="95">
        <v>6.5823924533704226</v>
      </c>
      <c r="F4444" s="95">
        <v>13.504215553919586</v>
      </c>
    </row>
    <row r="4445" spans="1:6">
      <c r="A4445" s="96">
        <v>45819</v>
      </c>
      <c r="B4445" s="95">
        <v>5665.35</v>
      </c>
      <c r="C4445" s="95">
        <v>0.12441877521733868</v>
      </c>
      <c r="D4445" s="95">
        <v>0.54127439062263694</v>
      </c>
      <c r="E4445" s="95">
        <v>6.7150009606582239</v>
      </c>
      <c r="F4445" s="95">
        <v>13.553183301397432</v>
      </c>
    </row>
    <row r="4446" spans="1:6">
      <c r="A4446" s="96">
        <v>45820</v>
      </c>
      <c r="B4446" s="95">
        <v>5678.63</v>
      </c>
      <c r="C4446" s="95">
        <v>0.23440740642677316</v>
      </c>
      <c r="D4446" s="95">
        <v>0.77695058431013209</v>
      </c>
      <c r="E4446" s="95">
        <v>6.9651488266784245</v>
      </c>
      <c r="F4446" s="95">
        <v>13.883045181163855</v>
      </c>
    </row>
    <row r="4447" spans="1:6">
      <c r="A4447" s="96">
        <v>45821</v>
      </c>
      <c r="B4447" s="95">
        <v>5668.52</v>
      </c>
      <c r="C4447" s="95">
        <v>-0.17803589950392551</v>
      </c>
      <c r="D4447" s="95">
        <v>0.59753143384473351</v>
      </c>
      <c r="E4447" s="95">
        <v>6.7747124618091403</v>
      </c>
      <c r="F4447" s="95">
        <v>13.64519407928373</v>
      </c>
    </row>
    <row r="4448" spans="1:6">
      <c r="A4448" s="96">
        <v>45824</v>
      </c>
      <c r="B4448" s="95">
        <v>5684.74</v>
      </c>
      <c r="C4448" s="95">
        <v>0.28614170894694091</v>
      </c>
      <c r="D4448" s="95">
        <v>0.88538292944797536</v>
      </c>
      <c r="E4448" s="95">
        <v>7.0802394487705422</v>
      </c>
      <c r="F4448" s="95">
        <v>13.881337631039624</v>
      </c>
    </row>
    <row r="4449" spans="1:6">
      <c r="A4449" s="96">
        <v>45825</v>
      </c>
      <c r="B4449" s="95">
        <v>5675.08</v>
      </c>
      <c r="C4449" s="95">
        <v>-0.16992861590855446</v>
      </c>
      <c r="D4449" s="95">
        <v>0.71394979458192509</v>
      </c>
      <c r="E4449" s="95">
        <v>6.8982794799636871</v>
      </c>
      <c r="F4449" s="95">
        <v>13.752082084750628</v>
      </c>
    </row>
    <row r="4450" spans="1:6">
      <c r="A4450" s="96">
        <v>45826</v>
      </c>
      <c r="B4450" s="95">
        <v>5673.75</v>
      </c>
      <c r="C4450" s="95">
        <v>-2.3435792975601277E-2</v>
      </c>
      <c r="D4450" s="95">
        <v>0.69034668181051639</v>
      </c>
      <c r="E4450" s="95">
        <v>6.8732270204902912</v>
      </c>
      <c r="F4450" s="95">
        <v>13.558806399122547</v>
      </c>
    </row>
    <row r="4451" spans="1:6">
      <c r="A4451" s="96">
        <v>45828</v>
      </c>
      <c r="B4451" s="95">
        <v>5670.49</v>
      </c>
      <c r="C4451" s="95">
        <v>-5.7457589777487605E-2</v>
      </c>
      <c r="D4451" s="95">
        <v>0.63249243546854572</v>
      </c>
      <c r="E4451" s="95">
        <v>6.8118202401268757</v>
      </c>
      <c r="F4451" s="95">
        <v>13.33817027638533</v>
      </c>
    </row>
    <row r="4452" spans="1:6">
      <c r="A4452" s="96">
        <v>45831</v>
      </c>
      <c r="B4452" s="95">
        <v>5675.62</v>
      </c>
      <c r="C4452" s="95">
        <v>9.0468372221796933E-2</v>
      </c>
      <c r="D4452" s="95">
        <v>0.7235330133011475</v>
      </c>
      <c r="E4452" s="95">
        <v>6.9084511552386152</v>
      </c>
      <c r="F4452" s="95">
        <v>13.239040955134307</v>
      </c>
    </row>
    <row r="4453" spans="1:6">
      <c r="A4453" s="96">
        <v>45832</v>
      </c>
      <c r="B4453" s="95">
        <v>5702.96</v>
      </c>
      <c r="C4453" s="95">
        <v>0.48170948724544083</v>
      </c>
      <c r="D4453" s="95">
        <v>1.2087278277150171</v>
      </c>
      <c r="E4453" s="95">
        <v>7.4234393071205496</v>
      </c>
      <c r="F4453" s="95">
        <v>13.703535341451921</v>
      </c>
    </row>
    <row r="4454" spans="1:6">
      <c r="A4454" s="96">
        <v>45833</v>
      </c>
      <c r="B4454" s="95">
        <v>5699.24</v>
      </c>
      <c r="C4454" s="95">
        <v>-6.5229284441770119E-2</v>
      </c>
      <c r="D4454" s="95">
        <v>1.1427100987603911</v>
      </c>
      <c r="E4454" s="95">
        <v>7.3533677663377928</v>
      </c>
      <c r="F4454" s="95">
        <v>13.55058257224373</v>
      </c>
    </row>
    <row r="4455" spans="1:6">
      <c r="A4455" s="96">
        <v>45834</v>
      </c>
      <c r="B4455" s="95">
        <v>5724.17</v>
      </c>
      <c r="C4455" s="95">
        <v>0.43742674461859643</v>
      </c>
      <c r="D4455" s="95">
        <v>1.5851353629644072</v>
      </c>
      <c r="E4455" s="95">
        <v>7.8229601081964972</v>
      </c>
      <c r="F4455" s="95">
        <v>13.930608686652368</v>
      </c>
    </row>
    <row r="4456" spans="1:6">
      <c r="A4456" s="96">
        <v>45835</v>
      </c>
      <c r="B4456" s="95">
        <v>5722.23</v>
      </c>
      <c r="C4456" s="95">
        <v>-3.3891376391692596E-2</v>
      </c>
      <c r="D4456" s="95">
        <v>1.5507067623805382</v>
      </c>
      <c r="E4456" s="95">
        <v>7.7864174229495653</v>
      </c>
      <c r="F4456" s="95">
        <v>13.62490989998153</v>
      </c>
    </row>
    <row r="4457" spans="1:6">
      <c r="A4457" s="96">
        <v>45838</v>
      </c>
      <c r="B4457" s="95">
        <v>5754.31</v>
      </c>
      <c r="C4457" s="95">
        <v>0.56062059721473378</v>
      </c>
      <c r="D4457" s="95">
        <v>2.1200209411075699</v>
      </c>
      <c r="E4457" s="95">
        <v>8.3906902800224614</v>
      </c>
      <c r="F4457" s="95">
        <v>14.408216906611425</v>
      </c>
    </row>
    <row r="4458" spans="1:6">
      <c r="A4458" s="96">
        <v>45839</v>
      </c>
      <c r="B4458" s="95">
        <v>5748.82</v>
      </c>
      <c r="C4458" s="95">
        <v>-9.5406747290305294E-2</v>
      </c>
      <c r="D4458" s="95">
        <v>-9.5406747290305294E-2</v>
      </c>
      <c r="E4458" s="95">
        <v>8.2872782480607921</v>
      </c>
      <c r="F4458" s="95">
        <v>14.34908094195244</v>
      </c>
    </row>
    <row r="4459" spans="1:6">
      <c r="A4459" s="96">
        <v>45840</v>
      </c>
      <c r="B4459" s="95">
        <v>5740.67</v>
      </c>
      <c r="C4459" s="95">
        <v>-0.14176822373982434</v>
      </c>
      <c r="D4459" s="95">
        <v>-0.23703971457916806</v>
      </c>
      <c r="E4459" s="95">
        <v>8.1337612971523079</v>
      </c>
      <c r="F4459" s="95">
        <v>13.967532970294494</v>
      </c>
    </row>
    <row r="4460" spans="1:6">
      <c r="A4460" s="96">
        <v>45841</v>
      </c>
      <c r="B4460" s="95">
        <v>5747.74</v>
      </c>
      <c r="C4460" s="95">
        <v>0.12315635631381383</v>
      </c>
      <c r="D4460" s="95">
        <v>-0.11417528774084751</v>
      </c>
      <c r="E4460" s="95">
        <v>8.2669348975109571</v>
      </c>
      <c r="F4460" s="95">
        <v>13.927176864680568</v>
      </c>
    </row>
    <row r="4461" spans="1:6">
      <c r="A4461" s="96">
        <v>45842</v>
      </c>
      <c r="B4461" s="95">
        <v>5747.61</v>
      </c>
      <c r="C4461" s="95">
        <v>-2.2617585346607072E-3</v>
      </c>
      <c r="D4461" s="95">
        <v>-0.11643446390620094</v>
      </c>
      <c r="E4461" s="95">
        <v>8.2644861608706996</v>
      </c>
      <c r="F4461" s="95">
        <v>13.750089058826308</v>
      </c>
    </row>
    <row r="4462" spans="1:6">
      <c r="A4462" s="96">
        <v>45845</v>
      </c>
      <c r="B4462" s="95">
        <v>5727.67</v>
      </c>
      <c r="C4462" s="95">
        <v>-0.34692680957822963</v>
      </c>
      <c r="D4462" s="95">
        <v>-0.46295733111355597</v>
      </c>
      <c r="E4462" s="95">
        <v>7.8888876331265179</v>
      </c>
      <c r="F4462" s="95">
        <v>13.190361664832096</v>
      </c>
    </row>
    <row r="4463" spans="1:6">
      <c r="A4463" s="96">
        <v>45846</v>
      </c>
      <c r="B4463" s="95">
        <v>5723.92</v>
      </c>
      <c r="C4463" s="95">
        <v>-6.5471649030057755E-2</v>
      </c>
      <c r="D4463" s="95">
        <v>-0.52812587434463154</v>
      </c>
      <c r="E4463" s="95">
        <v>7.8182509992729132</v>
      </c>
      <c r="F4463" s="95">
        <v>13.142861660954086</v>
      </c>
    </row>
    <row r="4464" spans="1:6">
      <c r="A4464" s="96">
        <v>45847</v>
      </c>
      <c r="B4464" s="95">
        <v>5717.35</v>
      </c>
      <c r="C4464" s="95">
        <v>-0.11478147842736153</v>
      </c>
      <c r="D4464" s="95">
        <v>-0.64230116208546795</v>
      </c>
      <c r="E4464" s="95">
        <v>7.694495616761432</v>
      </c>
      <c r="F4464" s="95">
        <v>12.940439763189238</v>
      </c>
    </row>
    <row r="4465" spans="1:6">
      <c r="A4465" s="96">
        <v>45848</v>
      </c>
      <c r="B4465" s="95">
        <v>5706.93</v>
      </c>
      <c r="C4465" s="95">
        <v>-0.18225226722170529</v>
      </c>
      <c r="D4465" s="95">
        <v>-0.82338282087687231</v>
      </c>
      <c r="E4465" s="95">
        <v>7.4982199568269126</v>
      </c>
      <c r="F4465" s="95">
        <v>12.458913665492211</v>
      </c>
    </row>
    <row r="4466" spans="1:6">
      <c r="A4466" s="96">
        <v>45849</v>
      </c>
      <c r="B4466" s="95">
        <v>5702.62</v>
      </c>
      <c r="C4466" s="95">
        <v>-7.5522215972512186E-2</v>
      </c>
      <c r="D4466" s="95">
        <v>-0.8982831998971319</v>
      </c>
      <c r="E4466" s="95">
        <v>7.4170349189844886</v>
      </c>
      <c r="F4466" s="95">
        <v>12.090810810810805</v>
      </c>
    </row>
    <row r="4467" spans="1:6">
      <c r="A4467" s="96">
        <v>45852</v>
      </c>
      <c r="B4467" s="95">
        <v>5705.92</v>
      </c>
      <c r="C4467" s="95">
        <v>5.7868137803329667E-2</v>
      </c>
      <c r="D4467" s="95">
        <v>-0.84093488185378318</v>
      </c>
      <c r="E4467" s="95">
        <v>7.4791951567756643</v>
      </c>
      <c r="F4467" s="95">
        <v>12.00552772499568</v>
      </c>
    </row>
    <row r="4468" spans="1:6">
      <c r="A4468" s="96">
        <v>45853</v>
      </c>
      <c r="B4468" s="95">
        <v>5705.9</v>
      </c>
      <c r="C4468" s="95">
        <v>-3.5051315125933513E-4</v>
      </c>
      <c r="D4468" s="95">
        <v>-0.84128244741769054</v>
      </c>
      <c r="E4468" s="95">
        <v>7.4788184280617731</v>
      </c>
      <c r="F4468" s="95">
        <v>11.985790547966712</v>
      </c>
    </row>
    <row r="4469" spans="1:6">
      <c r="A4469" s="96">
        <v>45854</v>
      </c>
      <c r="B4469" s="95">
        <v>5705.95</v>
      </c>
      <c r="C4469" s="95">
        <v>8.7628594962474438E-4</v>
      </c>
      <c r="D4469" s="95">
        <v>-0.84041353350793324</v>
      </c>
      <c r="E4469" s="95">
        <v>7.4797602498464899</v>
      </c>
      <c r="F4469" s="95">
        <v>11.878301379962108</v>
      </c>
    </row>
    <row r="4470" spans="1:6">
      <c r="A4470" s="96">
        <v>45855</v>
      </c>
      <c r="B4470" s="95">
        <v>5707.33</v>
      </c>
      <c r="C4470" s="95">
        <v>2.4185280277611021E-2</v>
      </c>
      <c r="D4470" s="95">
        <v>-0.81643150959890276</v>
      </c>
      <c r="E4470" s="95">
        <v>7.5057545311046026</v>
      </c>
      <c r="F4470" s="95">
        <v>12.067083204065376</v>
      </c>
    </row>
    <row r="4471" spans="1:6">
      <c r="A4471" s="96">
        <v>45856</v>
      </c>
      <c r="B4471" s="95">
        <v>5702.35</v>
      </c>
      <c r="C4471" s="95">
        <v>-8.7256212624808871E-2</v>
      </c>
      <c r="D4471" s="95">
        <v>-0.90297533500975913</v>
      </c>
      <c r="E4471" s="95">
        <v>7.4119490813470357</v>
      </c>
      <c r="F4471" s="95">
        <v>12.135096602920225</v>
      </c>
    </row>
    <row r="4472" spans="1:6">
      <c r="A4472" s="96">
        <v>45859</v>
      </c>
      <c r="B4472" s="95">
        <v>5708.54</v>
      </c>
      <c r="C4472" s="95">
        <v>0.10855173744157565</v>
      </c>
      <c r="D4472" s="95">
        <v>-0.79540379298300712</v>
      </c>
      <c r="E4472" s="95">
        <v>7.5285466182946958</v>
      </c>
      <c r="F4472" s="95">
        <v>12.270067752942682</v>
      </c>
    </row>
    <row r="4473" spans="1:6">
      <c r="A4473" s="96">
        <v>45860</v>
      </c>
      <c r="B4473" s="95">
        <v>5711.02</v>
      </c>
      <c r="C4473" s="95">
        <v>4.344368262287901E-2</v>
      </c>
      <c r="D4473" s="95">
        <v>-0.75230566305951596</v>
      </c>
      <c r="E4473" s="95">
        <v>7.5752609788165559</v>
      </c>
      <c r="F4473" s="95">
        <v>12.146585343822046</v>
      </c>
    </row>
    <row r="4474" spans="1:6">
      <c r="A4474" s="96">
        <v>45861</v>
      </c>
      <c r="B4474" s="95">
        <v>5724.76</v>
      </c>
      <c r="C4474" s="95">
        <v>0.24058749575381899</v>
      </c>
      <c r="D4474" s="95">
        <v>-0.51352812066086662</v>
      </c>
      <c r="E4474" s="95">
        <v>7.83407360525612</v>
      </c>
      <c r="F4474" s="95">
        <v>12.421031960331884</v>
      </c>
    </row>
    <row r="4475" spans="1:6">
      <c r="A4475" s="96">
        <v>45862</v>
      </c>
      <c r="B4475" s="95">
        <v>5718.34</v>
      </c>
      <c r="C4475" s="95">
        <v>-0.11214443924286721</v>
      </c>
      <c r="D4475" s="95">
        <v>-0.62509666667246444</v>
      </c>
      <c r="E4475" s="95">
        <v>7.7131436880987669</v>
      </c>
      <c r="F4475" s="95">
        <v>12.34216942266475</v>
      </c>
    </row>
    <row r="4476" spans="1:6">
      <c r="A4476" s="96">
        <v>45863</v>
      </c>
      <c r="B4476" s="95">
        <v>5713.39</v>
      </c>
      <c r="C4476" s="95">
        <v>-8.6563583137755362E-2</v>
      </c>
      <c r="D4476" s="95">
        <v>-0.71111914373748197</v>
      </c>
      <c r="E4476" s="95">
        <v>7.6199033314120257</v>
      </c>
      <c r="F4476" s="95">
        <v>12.424266871835643</v>
      </c>
    </row>
    <row r="4477" spans="1:6">
      <c r="A4477" s="96">
        <v>45866</v>
      </c>
      <c r="B4477" s="95">
        <v>5701.61</v>
      </c>
      <c r="C4477" s="95">
        <v>-0.20618231907852946</v>
      </c>
      <c r="D4477" s="95">
        <v>-0.91583526087403166</v>
      </c>
      <c r="E4477" s="95">
        <v>7.3980101189332625</v>
      </c>
      <c r="F4477" s="95">
        <v>11.889296199193033</v>
      </c>
    </row>
    <row r="4478" spans="1:6">
      <c r="A4478" s="96">
        <v>45867</v>
      </c>
      <c r="B4478" s="95">
        <v>5707.15</v>
      </c>
      <c r="C4478" s="95">
        <v>9.716553745344747E-2</v>
      </c>
      <c r="D4478" s="95">
        <v>-0.81955959967399128</v>
      </c>
      <c r="E4478" s="95">
        <v>7.5023639726796265</v>
      </c>
      <c r="F4478" s="95">
        <v>12.037809558397704</v>
      </c>
    </row>
    <row r="4479" spans="1:6">
      <c r="A4479" s="96">
        <v>45868</v>
      </c>
      <c r="B4479" s="95">
        <v>5705.91</v>
      </c>
      <c r="C4479" s="95">
        <v>-2.1727131755777673E-2</v>
      </c>
      <c r="D4479" s="95">
        <v>-0.84110866463573686</v>
      </c>
      <c r="E4479" s="95">
        <v>7.4790067924187076</v>
      </c>
      <c r="F4479" s="95">
        <v>12.040080585303791</v>
      </c>
    </row>
    <row r="4480" spans="1:6">
      <c r="A4480" s="96">
        <v>45869</v>
      </c>
      <c r="B4480" s="95">
        <v>5702.46</v>
      </c>
      <c r="C4480" s="95">
        <v>-6.046362455769394E-2</v>
      </c>
      <c r="D4480" s="95">
        <v>-0.90106372440832416</v>
      </c>
      <c r="E4480" s="95">
        <v>7.4140210892734038</v>
      </c>
      <c r="F4480" s="95">
        <v>11.695113781931997</v>
      </c>
    </row>
    <row r="4481" spans="1:6">
      <c r="A4481" s="96">
        <v>45870</v>
      </c>
      <c r="B4481" s="95">
        <v>5724.24</v>
      </c>
      <c r="C4481" s="95">
        <v>0.38194042571100262</v>
      </c>
      <c r="D4481" s="95">
        <v>0.38194042571100262</v>
      </c>
      <c r="E4481" s="95">
        <v>7.824278658695083</v>
      </c>
      <c r="F4481" s="95">
        <v>11.733038722346055</v>
      </c>
    </row>
    <row r="4482" spans="1:6">
      <c r="A4482" s="96">
        <v>45873</v>
      </c>
      <c r="B4482" s="95">
        <v>5737</v>
      </c>
      <c r="C4482" s="95">
        <v>0.22291168783978854</v>
      </c>
      <c r="D4482" s="95">
        <v>0.6057035034002789</v>
      </c>
      <c r="E4482" s="95">
        <v>8.0646315781542697</v>
      </c>
      <c r="F4482" s="95">
        <v>12.011402241399495</v>
      </c>
    </row>
    <row r="4483" spans="1:6">
      <c r="A4483" s="96">
        <v>45874</v>
      </c>
      <c r="B4483" s="95">
        <v>5739.94</v>
      </c>
      <c r="C4483" s="95">
        <v>5.1246295973506051E-2</v>
      </c>
      <c r="D4483" s="95">
        <v>0.65726019998386676</v>
      </c>
      <c r="E4483" s="95">
        <v>8.1200106990954701</v>
      </c>
      <c r="F4483" s="95">
        <v>12.390276377235843</v>
      </c>
    </row>
    <row r="4484" spans="1:6">
      <c r="A4484" s="96">
        <v>45875</v>
      </c>
      <c r="B4484" s="95">
        <v>5763.53</v>
      </c>
      <c r="C4484" s="95">
        <v>0.41097990571330456</v>
      </c>
      <c r="D4484" s="95">
        <v>1.0709413130473466</v>
      </c>
      <c r="E4484" s="95">
        <v>8.5643622171238221</v>
      </c>
      <c r="F4484" s="95">
        <v>12.975391937399783</v>
      </c>
    </row>
    <row r="4485" spans="1:6">
      <c r="A4485" s="96">
        <v>45876</v>
      </c>
      <c r="B4485" s="95">
        <v>5777.69</v>
      </c>
      <c r="C4485" s="95">
        <v>0.24568276733183403</v>
      </c>
      <c r="D4485" s="95">
        <v>1.3192551986335621</v>
      </c>
      <c r="E4485" s="95">
        <v>8.8310861465550126</v>
      </c>
      <c r="F4485" s="95">
        <v>13.015472487921276</v>
      </c>
    </row>
    <row r="4486" spans="1:6">
      <c r="A4486" s="96">
        <v>45877</v>
      </c>
      <c r="B4486" s="95">
        <v>5781.96</v>
      </c>
      <c r="C4486" s="95">
        <v>7.3904968940885496E-2</v>
      </c>
      <c r="D4486" s="95">
        <v>1.3941351627192455</v>
      </c>
      <c r="E4486" s="95">
        <v>8.9115177269696311</v>
      </c>
      <c r="F4486" s="95">
        <v>12.764824620425363</v>
      </c>
    </row>
    <row r="4487" spans="1:6">
      <c r="A4487" s="96">
        <v>45880</v>
      </c>
      <c r="B4487" s="95">
        <v>5773.86</v>
      </c>
      <c r="C4487" s="95">
        <v>-0.14009090343067854</v>
      </c>
      <c r="D4487" s="95">
        <v>1.2520912027440767</v>
      </c>
      <c r="E4487" s="95">
        <v>8.7589425978458646</v>
      </c>
      <c r="F4487" s="95">
        <v>12.354421216702939</v>
      </c>
    </row>
    <row r="4488" spans="1:6">
      <c r="A4488" s="96">
        <v>45881</v>
      </c>
      <c r="B4488" s="95">
        <v>5807.78</v>
      </c>
      <c r="C4488" s="95">
        <v>0.5874752765048008</v>
      </c>
      <c r="D4488" s="95">
        <v>1.8469222055042867</v>
      </c>
      <c r="E4488" s="95">
        <v>9.3978744965962591</v>
      </c>
      <c r="F4488" s="95">
        <v>12.961500608785958</v>
      </c>
    </row>
    <row r="4489" spans="1:6">
      <c r="A4489" s="96">
        <v>45882</v>
      </c>
      <c r="B4489" s="104">
        <v>5811.73</v>
      </c>
      <c r="C4489" s="95">
        <v>6.8012218093649324E-2</v>
      </c>
      <c r="D4489" s="95">
        <v>1.9161905563563675</v>
      </c>
      <c r="E4489" s="95">
        <v>9.4722784175887078</v>
      </c>
      <c r="F4489" s="95">
        <v>12.773797696296075</v>
      </c>
    </row>
  </sheetData>
  <sheetProtection algorithmName="SHA-512" hashValue="spEygBwG4t+qw6JOwFgkB8HMXnmTzZTeKyHcPHVh5RT1fu3M10QykQi+8OEwigDaHoAH/rXOLT1Yb6/tCyRnsQ==" saltValue="Hv8Lxq6j7QxOAFrNAEFWcg==" spinCount="100000" sheet="1" objects="1" scenarios="1"/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A70C6-50F5-4F8D-B253-23EEC22256F8}">
  <sheetPr codeName="Planilha8">
    <tabColor rgb="FFFFC000"/>
  </sheetPr>
  <dimension ref="A1:A936"/>
  <sheetViews>
    <sheetView workbookViewId="0">
      <selection activeCell="G9" sqref="G9"/>
    </sheetView>
  </sheetViews>
  <sheetFormatPr defaultRowHeight="12.45"/>
  <sheetData>
    <row r="1" spans="1:1" ht="12.9" thickBot="1">
      <c r="A1" s="106">
        <v>36892</v>
      </c>
    </row>
    <row r="2" spans="1:1" ht="12.9" thickBot="1">
      <c r="A2" s="106">
        <v>36948</v>
      </c>
    </row>
    <row r="3" spans="1:1" ht="12.9" thickBot="1">
      <c r="A3" s="106">
        <v>36949</v>
      </c>
    </row>
    <row r="4" spans="1:1" ht="12.9" thickBot="1">
      <c r="A4" s="106">
        <v>36994</v>
      </c>
    </row>
    <row r="5" spans="1:1" ht="12.9" thickBot="1">
      <c r="A5" s="106">
        <v>37002</v>
      </c>
    </row>
    <row r="6" spans="1:1" ht="12.9" thickBot="1">
      <c r="A6" s="106">
        <v>37012</v>
      </c>
    </row>
    <row r="7" spans="1:1" ht="12.9" thickBot="1">
      <c r="A7" s="106">
        <v>37056</v>
      </c>
    </row>
    <row r="8" spans="1:1" ht="12.9" thickBot="1">
      <c r="A8" s="106">
        <v>37141</v>
      </c>
    </row>
    <row r="9" spans="1:1" ht="12.9" thickBot="1">
      <c r="A9" s="106">
        <v>37176</v>
      </c>
    </row>
    <row r="10" spans="1:1" ht="12.9" thickBot="1">
      <c r="A10" s="106">
        <v>37197</v>
      </c>
    </row>
    <row r="11" spans="1:1" ht="12.9" thickBot="1">
      <c r="A11" s="106">
        <v>37210</v>
      </c>
    </row>
    <row r="12" spans="1:1" ht="12.9" thickBot="1">
      <c r="A12" s="106">
        <v>37250</v>
      </c>
    </row>
    <row r="13" spans="1:1" ht="12.9" thickBot="1">
      <c r="A13" s="107">
        <v>37257</v>
      </c>
    </row>
    <row r="14" spans="1:1" ht="12.9" thickBot="1">
      <c r="A14" s="108">
        <v>37298</v>
      </c>
    </row>
    <row r="15" spans="1:1" ht="12.9" thickBot="1">
      <c r="A15" s="108">
        <v>37299</v>
      </c>
    </row>
    <row r="16" spans="1:1" ht="12.9" thickBot="1">
      <c r="A16" s="108">
        <v>37344</v>
      </c>
    </row>
    <row r="17" spans="1:1" ht="12.9" thickBot="1">
      <c r="A17" s="108">
        <v>37367</v>
      </c>
    </row>
    <row r="18" spans="1:1" ht="12.9" thickBot="1">
      <c r="A18" s="108">
        <v>37377</v>
      </c>
    </row>
    <row r="19" spans="1:1" ht="12.9" thickBot="1">
      <c r="A19" s="108">
        <v>37406</v>
      </c>
    </row>
    <row r="20" spans="1:1" ht="12.9" thickBot="1">
      <c r="A20" s="108">
        <v>37506</v>
      </c>
    </row>
    <row r="21" spans="1:1" ht="12.9" thickBot="1">
      <c r="A21" s="108">
        <v>37541</v>
      </c>
    </row>
    <row r="22" spans="1:1" ht="12.9" thickBot="1">
      <c r="A22" s="108">
        <v>37562</v>
      </c>
    </row>
    <row r="23" spans="1:1" ht="12.9" thickBot="1">
      <c r="A23" s="108">
        <v>37575</v>
      </c>
    </row>
    <row r="24" spans="1:1" ht="12.9" thickBot="1">
      <c r="A24" s="108">
        <v>37615</v>
      </c>
    </row>
    <row r="25" spans="1:1" ht="12.9" thickBot="1">
      <c r="A25" s="109">
        <v>37622</v>
      </c>
    </row>
    <row r="26" spans="1:1" ht="12.9" thickBot="1">
      <c r="A26" s="106">
        <v>37683</v>
      </c>
    </row>
    <row r="27" spans="1:1" ht="12.9" thickBot="1">
      <c r="A27" s="106">
        <v>37684</v>
      </c>
    </row>
    <row r="28" spans="1:1" ht="12.9" thickBot="1">
      <c r="A28" s="106">
        <v>37729</v>
      </c>
    </row>
    <row r="29" spans="1:1" ht="12.9" thickBot="1">
      <c r="A29" s="106">
        <v>37732</v>
      </c>
    </row>
    <row r="30" spans="1:1" ht="12.9" thickBot="1">
      <c r="A30" s="106">
        <v>37742</v>
      </c>
    </row>
    <row r="31" spans="1:1" ht="12.9" thickBot="1">
      <c r="A31" s="106">
        <v>37791</v>
      </c>
    </row>
    <row r="32" spans="1:1" ht="12.9" thickBot="1">
      <c r="A32" s="106">
        <v>37871</v>
      </c>
    </row>
    <row r="33" spans="1:1" ht="12.9" thickBot="1">
      <c r="A33" s="106">
        <v>37906</v>
      </c>
    </row>
    <row r="34" spans="1:1" ht="12.9" thickBot="1">
      <c r="A34" s="106">
        <v>37927</v>
      </c>
    </row>
    <row r="35" spans="1:1" ht="12.9" thickBot="1">
      <c r="A35" s="106">
        <v>37940</v>
      </c>
    </row>
    <row r="36" spans="1:1" ht="12.9" thickBot="1">
      <c r="A36" s="106">
        <v>37980</v>
      </c>
    </row>
    <row r="37" spans="1:1" ht="12.9" thickBot="1">
      <c r="A37" s="107">
        <v>37987</v>
      </c>
    </row>
    <row r="38" spans="1:1" ht="12.9" thickBot="1">
      <c r="A38" s="108">
        <v>38040</v>
      </c>
    </row>
    <row r="39" spans="1:1" ht="12.9" thickBot="1">
      <c r="A39" s="108">
        <v>38041</v>
      </c>
    </row>
    <row r="40" spans="1:1" ht="12.9" thickBot="1">
      <c r="A40" s="108">
        <v>38086</v>
      </c>
    </row>
    <row r="41" spans="1:1" ht="12.9" thickBot="1">
      <c r="A41" s="108">
        <v>38098</v>
      </c>
    </row>
    <row r="42" spans="1:1" ht="12.9" thickBot="1">
      <c r="A42" s="108">
        <v>38108</v>
      </c>
    </row>
    <row r="43" spans="1:1" ht="12.9" thickBot="1">
      <c r="A43" s="108">
        <v>38148</v>
      </c>
    </row>
    <row r="44" spans="1:1" ht="12.9" thickBot="1">
      <c r="A44" s="108">
        <v>38237</v>
      </c>
    </row>
    <row r="45" spans="1:1" ht="12.9" thickBot="1">
      <c r="A45" s="108">
        <v>38272</v>
      </c>
    </row>
    <row r="46" spans="1:1" ht="12.9" thickBot="1">
      <c r="A46" s="108">
        <v>38293</v>
      </c>
    </row>
    <row r="47" spans="1:1" ht="12.9" thickBot="1">
      <c r="A47" s="108">
        <v>38306</v>
      </c>
    </row>
    <row r="48" spans="1:1" ht="12.9" thickBot="1">
      <c r="A48" s="108">
        <v>38346</v>
      </c>
    </row>
    <row r="49" spans="1:1" ht="12.9" thickBot="1">
      <c r="A49" s="109">
        <v>38353</v>
      </c>
    </row>
    <row r="50" spans="1:1" ht="12.9" thickBot="1">
      <c r="A50" s="106">
        <v>38390</v>
      </c>
    </row>
    <row r="51" spans="1:1" ht="12.9" thickBot="1">
      <c r="A51" s="106">
        <v>38391</v>
      </c>
    </row>
    <row r="52" spans="1:1" ht="12.9" thickBot="1">
      <c r="A52" s="106">
        <v>38436</v>
      </c>
    </row>
    <row r="53" spans="1:1" ht="12.9" thickBot="1">
      <c r="A53" s="106">
        <v>38463</v>
      </c>
    </row>
    <row r="54" spans="1:1" ht="12.9" thickBot="1">
      <c r="A54" s="106">
        <v>38473</v>
      </c>
    </row>
    <row r="55" spans="1:1" ht="12.9" thickBot="1">
      <c r="A55" s="106">
        <v>38498</v>
      </c>
    </row>
    <row r="56" spans="1:1" ht="12.9" thickBot="1">
      <c r="A56" s="106">
        <v>38602</v>
      </c>
    </row>
    <row r="57" spans="1:1" ht="12.9" thickBot="1">
      <c r="A57" s="106">
        <v>38637</v>
      </c>
    </row>
    <row r="58" spans="1:1" ht="12.9" thickBot="1">
      <c r="A58" s="106">
        <v>38658</v>
      </c>
    </row>
    <row r="59" spans="1:1" ht="12.9" thickBot="1">
      <c r="A59" s="106">
        <v>38671</v>
      </c>
    </row>
    <row r="60" spans="1:1" ht="12.9" thickBot="1">
      <c r="A60" s="106">
        <v>38711</v>
      </c>
    </row>
    <row r="61" spans="1:1" ht="12.9" thickBot="1">
      <c r="A61" s="107">
        <v>38718</v>
      </c>
    </row>
    <row r="62" spans="1:1" ht="12.9" thickBot="1">
      <c r="A62" s="108">
        <v>38775</v>
      </c>
    </row>
    <row r="63" spans="1:1" ht="12.9" thickBot="1">
      <c r="A63" s="108">
        <v>38776</v>
      </c>
    </row>
    <row r="64" spans="1:1" ht="12.9" thickBot="1">
      <c r="A64" s="108">
        <v>38821</v>
      </c>
    </row>
    <row r="65" spans="1:1" ht="12.9" thickBot="1">
      <c r="A65" s="108">
        <v>38828</v>
      </c>
    </row>
    <row r="66" spans="1:1" ht="12.9" thickBot="1">
      <c r="A66" s="108">
        <v>38838</v>
      </c>
    </row>
    <row r="67" spans="1:1" ht="12.9" thickBot="1">
      <c r="A67" s="108">
        <v>38883</v>
      </c>
    </row>
    <row r="68" spans="1:1" ht="12.9" thickBot="1">
      <c r="A68" s="108">
        <v>38967</v>
      </c>
    </row>
    <row r="69" spans="1:1" ht="12.9" thickBot="1">
      <c r="A69" s="108">
        <v>39002</v>
      </c>
    </row>
    <row r="70" spans="1:1" ht="12.9" thickBot="1">
      <c r="A70" s="108">
        <v>39023</v>
      </c>
    </row>
    <row r="71" spans="1:1" ht="12.9" thickBot="1">
      <c r="A71" s="108">
        <v>39036</v>
      </c>
    </row>
    <row r="72" spans="1:1" ht="12.9" thickBot="1">
      <c r="A72" s="108">
        <v>39076</v>
      </c>
    </row>
    <row r="73" spans="1:1" ht="12.9" thickBot="1">
      <c r="A73" s="109">
        <v>39083</v>
      </c>
    </row>
    <row r="74" spans="1:1" ht="12.9" thickBot="1">
      <c r="A74" s="106">
        <v>39132</v>
      </c>
    </row>
    <row r="75" spans="1:1" ht="12.9" thickBot="1">
      <c r="A75" s="106">
        <v>39133</v>
      </c>
    </row>
    <row r="76" spans="1:1" ht="12.9" thickBot="1">
      <c r="A76" s="106">
        <v>39178</v>
      </c>
    </row>
    <row r="77" spans="1:1" ht="12.9" thickBot="1">
      <c r="A77" s="106">
        <v>39193</v>
      </c>
    </row>
    <row r="78" spans="1:1" ht="12.9" thickBot="1">
      <c r="A78" s="106">
        <v>39203</v>
      </c>
    </row>
    <row r="79" spans="1:1" ht="12.9" thickBot="1">
      <c r="A79" s="106">
        <v>39240</v>
      </c>
    </row>
    <row r="80" spans="1:1" ht="12.9" thickBot="1">
      <c r="A80" s="106">
        <v>39332</v>
      </c>
    </row>
    <row r="81" spans="1:1" ht="12.9" thickBot="1">
      <c r="A81" s="106">
        <v>39367</v>
      </c>
    </row>
    <row r="82" spans="1:1" ht="12.9" thickBot="1">
      <c r="A82" s="106">
        <v>39388</v>
      </c>
    </row>
    <row r="83" spans="1:1" ht="12.9" thickBot="1">
      <c r="A83" s="106">
        <v>39401</v>
      </c>
    </row>
    <row r="84" spans="1:1" ht="12.9" thickBot="1">
      <c r="A84" s="106">
        <v>39441</v>
      </c>
    </row>
    <row r="85" spans="1:1" ht="12.9" thickBot="1">
      <c r="A85" s="107">
        <v>39448</v>
      </c>
    </row>
    <row r="86" spans="1:1" ht="12.9" thickBot="1">
      <c r="A86" s="108">
        <v>39482</v>
      </c>
    </row>
    <row r="87" spans="1:1" ht="12.9" thickBot="1">
      <c r="A87" s="108">
        <v>39483</v>
      </c>
    </row>
    <row r="88" spans="1:1" ht="12.9" thickBot="1">
      <c r="A88" s="108">
        <v>39528</v>
      </c>
    </row>
    <row r="89" spans="1:1" ht="12.9" thickBot="1">
      <c r="A89" s="108">
        <v>39559</v>
      </c>
    </row>
    <row r="90" spans="1:1" ht="12.9" thickBot="1">
      <c r="A90" s="108">
        <v>39569</v>
      </c>
    </row>
    <row r="91" spans="1:1" ht="12.9" thickBot="1">
      <c r="A91" s="108">
        <v>39590</v>
      </c>
    </row>
    <row r="92" spans="1:1" ht="12.9" thickBot="1">
      <c r="A92" s="108">
        <v>39698</v>
      </c>
    </row>
    <row r="93" spans="1:1" ht="12.9" thickBot="1">
      <c r="A93" s="108">
        <v>39733</v>
      </c>
    </row>
    <row r="94" spans="1:1" ht="12.9" thickBot="1">
      <c r="A94" s="108">
        <v>39754</v>
      </c>
    </row>
    <row r="95" spans="1:1" ht="12.9" thickBot="1">
      <c r="A95" s="108">
        <v>39767</v>
      </c>
    </row>
    <row r="96" spans="1:1" ht="12.9" thickBot="1">
      <c r="A96" s="108">
        <v>39807</v>
      </c>
    </row>
    <row r="97" spans="1:1" ht="12.9" thickBot="1">
      <c r="A97" s="109">
        <v>39814</v>
      </c>
    </row>
    <row r="98" spans="1:1" ht="12.9" thickBot="1">
      <c r="A98" s="106">
        <v>39867</v>
      </c>
    </row>
    <row r="99" spans="1:1" ht="12.9" thickBot="1">
      <c r="A99" s="106">
        <v>39868</v>
      </c>
    </row>
    <row r="100" spans="1:1" ht="12.9" thickBot="1">
      <c r="A100" s="106">
        <v>39913</v>
      </c>
    </row>
    <row r="101" spans="1:1" ht="12.9" thickBot="1">
      <c r="A101" s="106">
        <v>39924</v>
      </c>
    </row>
    <row r="102" spans="1:1" ht="12.9" thickBot="1">
      <c r="A102" s="106">
        <v>39934</v>
      </c>
    </row>
    <row r="103" spans="1:1" ht="12.9" thickBot="1">
      <c r="A103" s="106">
        <v>39975</v>
      </c>
    </row>
    <row r="104" spans="1:1" ht="12.9" thickBot="1">
      <c r="A104" s="106">
        <v>40063</v>
      </c>
    </row>
    <row r="105" spans="1:1" ht="12.9" thickBot="1">
      <c r="A105" s="106">
        <v>40098</v>
      </c>
    </row>
    <row r="106" spans="1:1" ht="12.9" thickBot="1">
      <c r="A106" s="106">
        <v>40119</v>
      </c>
    </row>
    <row r="107" spans="1:1" ht="12.9" thickBot="1">
      <c r="A107" s="106">
        <v>40132</v>
      </c>
    </row>
    <row r="108" spans="1:1" ht="12.9" thickBot="1">
      <c r="A108" s="106">
        <v>40172</v>
      </c>
    </row>
    <row r="109" spans="1:1" ht="12.9" thickBot="1">
      <c r="A109" s="107">
        <v>40179</v>
      </c>
    </row>
    <row r="110" spans="1:1" ht="12.9" thickBot="1">
      <c r="A110" s="108">
        <v>40224</v>
      </c>
    </row>
    <row r="111" spans="1:1" ht="12.9" thickBot="1">
      <c r="A111" s="108">
        <v>40225</v>
      </c>
    </row>
    <row r="112" spans="1:1" ht="12.9" thickBot="1">
      <c r="A112" s="108">
        <v>40270</v>
      </c>
    </row>
    <row r="113" spans="1:1" ht="12.9" thickBot="1">
      <c r="A113" s="108">
        <v>40289</v>
      </c>
    </row>
    <row r="114" spans="1:1" ht="12.9" thickBot="1">
      <c r="A114" s="108">
        <v>40299</v>
      </c>
    </row>
    <row r="115" spans="1:1" ht="12.9" thickBot="1">
      <c r="A115" s="108">
        <v>40332</v>
      </c>
    </row>
    <row r="116" spans="1:1" ht="12.9" thickBot="1">
      <c r="A116" s="108">
        <v>40428</v>
      </c>
    </row>
    <row r="117" spans="1:1" ht="12.9" thickBot="1">
      <c r="A117" s="108">
        <v>40463</v>
      </c>
    </row>
    <row r="118" spans="1:1" ht="12.9" thickBot="1">
      <c r="A118" s="108">
        <v>40484</v>
      </c>
    </row>
    <row r="119" spans="1:1" ht="12.9" thickBot="1">
      <c r="A119" s="108">
        <v>40497</v>
      </c>
    </row>
    <row r="120" spans="1:1" ht="12.9" thickBot="1">
      <c r="A120" s="108">
        <v>40537</v>
      </c>
    </row>
    <row r="121" spans="1:1" ht="12.9" thickBot="1">
      <c r="A121" s="109">
        <v>40544</v>
      </c>
    </row>
    <row r="122" spans="1:1" ht="12.9" thickBot="1">
      <c r="A122" s="106">
        <v>40609</v>
      </c>
    </row>
    <row r="123" spans="1:1" ht="12.9" thickBot="1">
      <c r="A123" s="106">
        <v>40610</v>
      </c>
    </row>
    <row r="124" spans="1:1" ht="12.9" thickBot="1">
      <c r="A124" s="106">
        <v>40654</v>
      </c>
    </row>
    <row r="125" spans="1:1" ht="12.9" thickBot="1">
      <c r="A125" s="106">
        <v>40655</v>
      </c>
    </row>
    <row r="126" spans="1:1" ht="12.9" thickBot="1">
      <c r="A126" s="106">
        <v>40664</v>
      </c>
    </row>
    <row r="127" spans="1:1" ht="12.9" thickBot="1">
      <c r="A127" s="106">
        <v>40717</v>
      </c>
    </row>
    <row r="128" spans="1:1" ht="12.9" thickBot="1">
      <c r="A128" s="106">
        <v>40793</v>
      </c>
    </row>
    <row r="129" spans="1:1" ht="12.9" thickBot="1">
      <c r="A129" s="106">
        <v>40828</v>
      </c>
    </row>
    <row r="130" spans="1:1" ht="12.9" thickBot="1">
      <c r="A130" s="106">
        <v>40849</v>
      </c>
    </row>
    <row r="131" spans="1:1" ht="12.9" thickBot="1">
      <c r="A131" s="106">
        <v>40862</v>
      </c>
    </row>
    <row r="132" spans="1:1" ht="12.9" thickBot="1">
      <c r="A132" s="106">
        <v>40902</v>
      </c>
    </row>
    <row r="133" spans="1:1" ht="12.9" thickBot="1">
      <c r="A133" s="107">
        <v>40909</v>
      </c>
    </row>
    <row r="134" spans="1:1" ht="12.9" thickBot="1">
      <c r="A134" s="108">
        <v>40959</v>
      </c>
    </row>
    <row r="135" spans="1:1" ht="12.9" thickBot="1">
      <c r="A135" s="108">
        <v>40960</v>
      </c>
    </row>
    <row r="136" spans="1:1" ht="12.9" thickBot="1">
      <c r="A136" s="108">
        <v>41005</v>
      </c>
    </row>
    <row r="137" spans="1:1" ht="12.9" thickBot="1">
      <c r="A137" s="108">
        <v>41020</v>
      </c>
    </row>
    <row r="138" spans="1:1" ht="12.9" thickBot="1">
      <c r="A138" s="108">
        <v>41030</v>
      </c>
    </row>
    <row r="139" spans="1:1" ht="12.9" thickBot="1">
      <c r="A139" s="108">
        <v>41067</v>
      </c>
    </row>
    <row r="140" spans="1:1" ht="12.9" thickBot="1">
      <c r="A140" s="108">
        <v>41159</v>
      </c>
    </row>
    <row r="141" spans="1:1" ht="12.9" thickBot="1">
      <c r="A141" s="108">
        <v>41194</v>
      </c>
    </row>
    <row r="142" spans="1:1" ht="12.9" thickBot="1">
      <c r="A142" s="108">
        <v>41215</v>
      </c>
    </row>
    <row r="143" spans="1:1" ht="12.9" thickBot="1">
      <c r="A143" s="108">
        <v>41228</v>
      </c>
    </row>
    <row r="144" spans="1:1" ht="12.9" thickBot="1">
      <c r="A144" s="108">
        <v>41268</v>
      </c>
    </row>
    <row r="145" spans="1:1" ht="12.9" thickBot="1">
      <c r="A145" s="109">
        <v>41275</v>
      </c>
    </row>
    <row r="146" spans="1:1" ht="12.9" thickBot="1">
      <c r="A146" s="106">
        <v>41316</v>
      </c>
    </row>
    <row r="147" spans="1:1" ht="12.9" thickBot="1">
      <c r="A147" s="106">
        <v>41317</v>
      </c>
    </row>
    <row r="148" spans="1:1" ht="12.9" thickBot="1">
      <c r="A148" s="106">
        <v>41362</v>
      </c>
    </row>
    <row r="149" spans="1:1" ht="12.9" thickBot="1">
      <c r="A149" s="106">
        <v>41385</v>
      </c>
    </row>
    <row r="150" spans="1:1" ht="12.9" thickBot="1">
      <c r="A150" s="106">
        <v>41395</v>
      </c>
    </row>
    <row r="151" spans="1:1" ht="12.9" thickBot="1">
      <c r="A151" s="106">
        <v>41424</v>
      </c>
    </row>
    <row r="152" spans="1:1" ht="12.9" thickBot="1">
      <c r="A152" s="106">
        <v>41524</v>
      </c>
    </row>
    <row r="153" spans="1:1" ht="12.9" thickBot="1">
      <c r="A153" s="106">
        <v>41559</v>
      </c>
    </row>
    <row r="154" spans="1:1" ht="12.9" thickBot="1">
      <c r="A154" s="106">
        <v>41580</v>
      </c>
    </row>
    <row r="155" spans="1:1" ht="12.9" thickBot="1">
      <c r="A155" s="106">
        <v>41593</v>
      </c>
    </row>
    <row r="156" spans="1:1" ht="12.9" thickBot="1">
      <c r="A156" s="106">
        <v>41633</v>
      </c>
    </row>
    <row r="157" spans="1:1" ht="12.9" thickBot="1">
      <c r="A157" s="107">
        <v>41640</v>
      </c>
    </row>
    <row r="158" spans="1:1" ht="12.9" thickBot="1">
      <c r="A158" s="108">
        <v>41701</v>
      </c>
    </row>
    <row r="159" spans="1:1" ht="12.9" thickBot="1">
      <c r="A159" s="108">
        <v>41702</v>
      </c>
    </row>
    <row r="160" spans="1:1" ht="12.9" thickBot="1">
      <c r="A160" s="108">
        <v>41747</v>
      </c>
    </row>
    <row r="161" spans="1:1" ht="12.9" thickBot="1">
      <c r="A161" s="108">
        <v>41750</v>
      </c>
    </row>
    <row r="162" spans="1:1" ht="12.9" thickBot="1">
      <c r="A162" s="108">
        <v>41760</v>
      </c>
    </row>
    <row r="163" spans="1:1" ht="12.9" thickBot="1">
      <c r="A163" s="108">
        <v>41809</v>
      </c>
    </row>
    <row r="164" spans="1:1" ht="12.9" thickBot="1">
      <c r="A164" s="108">
        <v>41889</v>
      </c>
    </row>
    <row r="165" spans="1:1" ht="12.9" thickBot="1">
      <c r="A165" s="108">
        <v>41924</v>
      </c>
    </row>
    <row r="166" spans="1:1" ht="12.9" thickBot="1">
      <c r="A166" s="108">
        <v>41945</v>
      </c>
    </row>
    <row r="167" spans="1:1" ht="12.9" thickBot="1">
      <c r="A167" s="108">
        <v>41958</v>
      </c>
    </row>
    <row r="168" spans="1:1" ht="12.9" thickBot="1">
      <c r="A168" s="108">
        <v>41998</v>
      </c>
    </row>
    <row r="169" spans="1:1" ht="12.9" thickBot="1">
      <c r="A169" s="109">
        <v>42005</v>
      </c>
    </row>
    <row r="170" spans="1:1" ht="12.9" thickBot="1">
      <c r="A170" s="106">
        <v>42051</v>
      </c>
    </row>
    <row r="171" spans="1:1" ht="12.9" thickBot="1">
      <c r="A171" s="106">
        <v>42052</v>
      </c>
    </row>
    <row r="172" spans="1:1" ht="12.9" thickBot="1">
      <c r="A172" s="106">
        <v>42097</v>
      </c>
    </row>
    <row r="173" spans="1:1" ht="12.9" thickBot="1">
      <c r="A173" s="106">
        <v>42115</v>
      </c>
    </row>
    <row r="174" spans="1:1" ht="12.9" thickBot="1">
      <c r="A174" s="106">
        <v>42125</v>
      </c>
    </row>
    <row r="175" spans="1:1" ht="12.9" thickBot="1">
      <c r="A175" s="106">
        <v>42159</v>
      </c>
    </row>
    <row r="176" spans="1:1" ht="12.9" thickBot="1">
      <c r="A176" s="106">
        <v>42254</v>
      </c>
    </row>
    <row r="177" spans="1:1" ht="12.9" thickBot="1">
      <c r="A177" s="106">
        <v>42289</v>
      </c>
    </row>
    <row r="178" spans="1:1" ht="12.9" thickBot="1">
      <c r="A178" s="106">
        <v>42310</v>
      </c>
    </row>
    <row r="179" spans="1:1" ht="12.9" thickBot="1">
      <c r="A179" s="106">
        <v>42323</v>
      </c>
    </row>
    <row r="180" spans="1:1" ht="12.9" thickBot="1">
      <c r="A180" s="106">
        <v>42363</v>
      </c>
    </row>
    <row r="181" spans="1:1" ht="12.9" thickBot="1">
      <c r="A181" s="107">
        <v>42370</v>
      </c>
    </row>
    <row r="182" spans="1:1" ht="12.9" thickBot="1">
      <c r="A182" s="108">
        <v>42408</v>
      </c>
    </row>
    <row r="183" spans="1:1" ht="12.9" thickBot="1">
      <c r="A183" s="108">
        <v>42409</v>
      </c>
    </row>
    <row r="184" spans="1:1" ht="12.9" thickBot="1">
      <c r="A184" s="108">
        <v>42454</v>
      </c>
    </row>
    <row r="185" spans="1:1" ht="12.9" thickBot="1">
      <c r="A185" s="108">
        <v>42481</v>
      </c>
    </row>
    <row r="186" spans="1:1" ht="12.9" thickBot="1">
      <c r="A186" s="108">
        <v>42491</v>
      </c>
    </row>
    <row r="187" spans="1:1" ht="12.9" thickBot="1">
      <c r="A187" s="108">
        <v>42516</v>
      </c>
    </row>
    <row r="188" spans="1:1" ht="12.9" thickBot="1">
      <c r="A188" s="108">
        <v>42620</v>
      </c>
    </row>
    <row r="189" spans="1:1" ht="12.9" thickBot="1">
      <c r="A189" s="108">
        <v>42655</v>
      </c>
    </row>
    <row r="190" spans="1:1" ht="12.9" thickBot="1">
      <c r="A190" s="108">
        <v>42676</v>
      </c>
    </row>
    <row r="191" spans="1:1" ht="12.9" thickBot="1">
      <c r="A191" s="108">
        <v>42689</v>
      </c>
    </row>
    <row r="192" spans="1:1" ht="12.9" thickBot="1">
      <c r="A192" s="108">
        <v>42729</v>
      </c>
    </row>
    <row r="193" spans="1:1" ht="12.9" thickBot="1">
      <c r="A193" s="109">
        <v>42736</v>
      </c>
    </row>
    <row r="194" spans="1:1" ht="12.9" thickBot="1">
      <c r="A194" s="106">
        <v>42793</v>
      </c>
    </row>
    <row r="195" spans="1:1" ht="12.9" thickBot="1">
      <c r="A195" s="106">
        <v>42794</v>
      </c>
    </row>
    <row r="196" spans="1:1" ht="12.9" thickBot="1">
      <c r="A196" s="106">
        <v>42839</v>
      </c>
    </row>
    <row r="197" spans="1:1" ht="12.9" thickBot="1">
      <c r="A197" s="106">
        <v>42846</v>
      </c>
    </row>
    <row r="198" spans="1:1" ht="12.9" thickBot="1">
      <c r="A198" s="106">
        <v>42856</v>
      </c>
    </row>
    <row r="199" spans="1:1" ht="12.9" thickBot="1">
      <c r="A199" s="106">
        <v>42901</v>
      </c>
    </row>
    <row r="200" spans="1:1" ht="12.9" thickBot="1">
      <c r="A200" s="106">
        <v>42985</v>
      </c>
    </row>
    <row r="201" spans="1:1" ht="12.9" thickBot="1">
      <c r="A201" s="106">
        <v>43020</v>
      </c>
    </row>
    <row r="202" spans="1:1" ht="12.9" thickBot="1">
      <c r="A202" s="106">
        <v>43041</v>
      </c>
    </row>
    <row r="203" spans="1:1" ht="12.9" thickBot="1">
      <c r="A203" s="106">
        <v>43054</v>
      </c>
    </row>
    <row r="204" spans="1:1" ht="12.9" thickBot="1">
      <c r="A204" s="106">
        <v>43094</v>
      </c>
    </row>
    <row r="205" spans="1:1" ht="12.9" thickBot="1">
      <c r="A205" s="107">
        <v>43101</v>
      </c>
    </row>
    <row r="206" spans="1:1" ht="12.9" thickBot="1">
      <c r="A206" s="108">
        <v>43143</v>
      </c>
    </row>
    <row r="207" spans="1:1" ht="12.9" thickBot="1">
      <c r="A207" s="108">
        <v>43144</v>
      </c>
    </row>
    <row r="208" spans="1:1" ht="12.9" thickBot="1">
      <c r="A208" s="108">
        <v>43189</v>
      </c>
    </row>
    <row r="209" spans="1:1" ht="12.9" thickBot="1">
      <c r="A209" s="108">
        <v>43211</v>
      </c>
    </row>
    <row r="210" spans="1:1" ht="12.9" thickBot="1">
      <c r="A210" s="108">
        <v>43221</v>
      </c>
    </row>
    <row r="211" spans="1:1" ht="12.9" thickBot="1">
      <c r="A211" s="108">
        <v>43251</v>
      </c>
    </row>
    <row r="212" spans="1:1" ht="12.9" thickBot="1">
      <c r="A212" s="108">
        <v>43350</v>
      </c>
    </row>
    <row r="213" spans="1:1" ht="12.9" thickBot="1">
      <c r="A213" s="108">
        <v>43385</v>
      </c>
    </row>
    <row r="214" spans="1:1" ht="12.9" thickBot="1">
      <c r="A214" s="108">
        <v>43406</v>
      </c>
    </row>
    <row r="215" spans="1:1" ht="12.9" thickBot="1">
      <c r="A215" s="108">
        <v>43419</v>
      </c>
    </row>
    <row r="216" spans="1:1" ht="12.9" thickBot="1">
      <c r="A216" s="108">
        <v>43459</v>
      </c>
    </row>
    <row r="217" spans="1:1" ht="12.9" thickBot="1">
      <c r="A217" s="109">
        <v>43466</v>
      </c>
    </row>
    <row r="218" spans="1:1" ht="12.9" thickBot="1">
      <c r="A218" s="106">
        <v>43528</v>
      </c>
    </row>
    <row r="219" spans="1:1" ht="12.9" thickBot="1">
      <c r="A219" s="106">
        <v>43529</v>
      </c>
    </row>
    <row r="220" spans="1:1" ht="12.9" thickBot="1">
      <c r="A220" s="106">
        <v>43574</v>
      </c>
    </row>
    <row r="221" spans="1:1" ht="12.9" thickBot="1">
      <c r="A221" s="106">
        <v>43576</v>
      </c>
    </row>
    <row r="222" spans="1:1" ht="12.9" thickBot="1">
      <c r="A222" s="106">
        <v>43586</v>
      </c>
    </row>
    <row r="223" spans="1:1" ht="12.9" thickBot="1">
      <c r="A223" s="106">
        <v>43636</v>
      </c>
    </row>
    <row r="224" spans="1:1" ht="12.9" thickBot="1">
      <c r="A224" s="106">
        <v>43715</v>
      </c>
    </row>
    <row r="225" spans="1:1" ht="12.9" thickBot="1">
      <c r="A225" s="106">
        <v>43750</v>
      </c>
    </row>
    <row r="226" spans="1:1" ht="12.9" thickBot="1">
      <c r="A226" s="106">
        <v>43771</v>
      </c>
    </row>
    <row r="227" spans="1:1" ht="12.9" thickBot="1">
      <c r="A227" s="106">
        <v>43784</v>
      </c>
    </row>
    <row r="228" spans="1:1" ht="12.9" thickBot="1">
      <c r="A228" s="106">
        <v>43824</v>
      </c>
    </row>
    <row r="229" spans="1:1" ht="12.9" thickBot="1">
      <c r="A229" s="107">
        <v>43831</v>
      </c>
    </row>
    <row r="230" spans="1:1" ht="12.9" thickBot="1">
      <c r="A230" s="108">
        <v>43885</v>
      </c>
    </row>
    <row r="231" spans="1:1" ht="12.9" thickBot="1">
      <c r="A231" s="108">
        <v>43886</v>
      </c>
    </row>
    <row r="232" spans="1:1" ht="12.9" thickBot="1">
      <c r="A232" s="108">
        <v>43931</v>
      </c>
    </row>
    <row r="233" spans="1:1" ht="12.9" thickBot="1">
      <c r="A233" s="108">
        <v>43942</v>
      </c>
    </row>
    <row r="234" spans="1:1" ht="12.9" thickBot="1">
      <c r="A234" s="108">
        <v>43952</v>
      </c>
    </row>
    <row r="235" spans="1:1" ht="12.9" thickBot="1">
      <c r="A235" s="108">
        <v>43993</v>
      </c>
    </row>
    <row r="236" spans="1:1" ht="12.9" thickBot="1">
      <c r="A236" s="108">
        <v>44081</v>
      </c>
    </row>
    <row r="237" spans="1:1" ht="12.9" thickBot="1">
      <c r="A237" s="108">
        <v>44116</v>
      </c>
    </row>
    <row r="238" spans="1:1" ht="12.9" thickBot="1">
      <c r="A238" s="108">
        <v>44137</v>
      </c>
    </row>
    <row r="239" spans="1:1" ht="12.9" thickBot="1">
      <c r="A239" s="108">
        <v>44150</v>
      </c>
    </row>
    <row r="240" spans="1:1" ht="12.9" thickBot="1">
      <c r="A240" s="108">
        <v>44190</v>
      </c>
    </row>
    <row r="241" spans="1:1" ht="12.9" thickBot="1">
      <c r="A241" s="109">
        <v>44197</v>
      </c>
    </row>
    <row r="242" spans="1:1" ht="12.9" thickBot="1">
      <c r="A242" s="106">
        <v>44242</v>
      </c>
    </row>
    <row r="243" spans="1:1" ht="12.9" thickBot="1">
      <c r="A243" s="106">
        <v>44243</v>
      </c>
    </row>
    <row r="244" spans="1:1" ht="12.9" thickBot="1">
      <c r="A244" s="106">
        <v>44288</v>
      </c>
    </row>
    <row r="245" spans="1:1" ht="12.9" thickBot="1">
      <c r="A245" s="106">
        <v>44307</v>
      </c>
    </row>
    <row r="246" spans="1:1" ht="12.9" thickBot="1">
      <c r="A246" s="106">
        <v>44317</v>
      </c>
    </row>
    <row r="247" spans="1:1" ht="12.9" thickBot="1">
      <c r="A247" s="106">
        <v>44350</v>
      </c>
    </row>
    <row r="248" spans="1:1" ht="12.9" thickBot="1">
      <c r="A248" s="106">
        <v>44446</v>
      </c>
    </row>
    <row r="249" spans="1:1" ht="12.9" thickBot="1">
      <c r="A249" s="106">
        <v>44481</v>
      </c>
    </row>
    <row r="250" spans="1:1" ht="12.9" thickBot="1">
      <c r="A250" s="106">
        <v>44502</v>
      </c>
    </row>
    <row r="251" spans="1:1" ht="12.9" thickBot="1">
      <c r="A251" s="106">
        <v>44515</v>
      </c>
    </row>
    <row r="252" spans="1:1" ht="12.9" thickBot="1">
      <c r="A252" s="106">
        <v>44555</v>
      </c>
    </row>
    <row r="253" spans="1:1" ht="12.9" thickBot="1">
      <c r="A253" s="107">
        <v>44562</v>
      </c>
    </row>
    <row r="254" spans="1:1" ht="12.9" thickBot="1">
      <c r="A254" s="108">
        <v>44620</v>
      </c>
    </row>
    <row r="255" spans="1:1" ht="12.9" thickBot="1">
      <c r="A255" s="108">
        <v>44621</v>
      </c>
    </row>
    <row r="256" spans="1:1" ht="12.9" thickBot="1">
      <c r="A256" s="108">
        <v>44666</v>
      </c>
    </row>
    <row r="257" spans="1:1" ht="12.9" thickBot="1">
      <c r="A257" s="108">
        <v>44672</v>
      </c>
    </row>
    <row r="258" spans="1:1" ht="12.9" thickBot="1">
      <c r="A258" s="108">
        <v>44682</v>
      </c>
    </row>
    <row r="259" spans="1:1" ht="12.9" thickBot="1">
      <c r="A259" s="108">
        <v>44728</v>
      </c>
    </row>
    <row r="260" spans="1:1" ht="12.9" thickBot="1">
      <c r="A260" s="108">
        <v>44811</v>
      </c>
    </row>
    <row r="261" spans="1:1" ht="12.9" thickBot="1">
      <c r="A261" s="108">
        <v>44846</v>
      </c>
    </row>
    <row r="262" spans="1:1" ht="12.9" thickBot="1">
      <c r="A262" s="108">
        <v>44867</v>
      </c>
    </row>
    <row r="263" spans="1:1" ht="12.9" thickBot="1">
      <c r="A263" s="108">
        <v>44880</v>
      </c>
    </row>
    <row r="264" spans="1:1" ht="12.9" thickBot="1">
      <c r="A264" s="108">
        <v>44920</v>
      </c>
    </row>
    <row r="265" spans="1:1" ht="12.9" thickBot="1">
      <c r="A265" s="109">
        <v>44927</v>
      </c>
    </row>
    <row r="266" spans="1:1" ht="12.9" thickBot="1">
      <c r="A266" s="106">
        <v>44977</v>
      </c>
    </row>
    <row r="267" spans="1:1" ht="12.9" thickBot="1">
      <c r="A267" s="106">
        <v>44978</v>
      </c>
    </row>
    <row r="268" spans="1:1" ht="12.9" thickBot="1">
      <c r="A268" s="106">
        <v>45023</v>
      </c>
    </row>
    <row r="269" spans="1:1" ht="12.9" thickBot="1">
      <c r="A269" s="106">
        <v>45037</v>
      </c>
    </row>
    <row r="270" spans="1:1" ht="12.9" thickBot="1">
      <c r="A270" s="106">
        <v>45047</v>
      </c>
    </row>
    <row r="271" spans="1:1" ht="12.9" thickBot="1">
      <c r="A271" s="106">
        <v>45085</v>
      </c>
    </row>
    <row r="272" spans="1:1" ht="12.9" thickBot="1">
      <c r="A272" s="106">
        <v>45176</v>
      </c>
    </row>
    <row r="273" spans="1:1" ht="12.9" thickBot="1">
      <c r="A273" s="106">
        <v>45211</v>
      </c>
    </row>
    <row r="274" spans="1:1" ht="12.9" thickBot="1">
      <c r="A274" s="106">
        <v>45232</v>
      </c>
    </row>
    <row r="275" spans="1:1" ht="12.9" thickBot="1">
      <c r="A275" s="106">
        <v>45245</v>
      </c>
    </row>
    <row r="276" spans="1:1" ht="12.9" thickBot="1">
      <c r="A276" s="106">
        <v>45285</v>
      </c>
    </row>
    <row r="277" spans="1:1" ht="12.9" thickBot="1">
      <c r="A277" s="107">
        <v>45292</v>
      </c>
    </row>
    <row r="278" spans="1:1" ht="12.9" thickBot="1">
      <c r="A278" s="108">
        <v>45334</v>
      </c>
    </row>
    <row r="279" spans="1:1" ht="12.9" thickBot="1">
      <c r="A279" s="108">
        <v>45335</v>
      </c>
    </row>
    <row r="280" spans="1:1" ht="12.9" thickBot="1">
      <c r="A280" s="108">
        <v>45380</v>
      </c>
    </row>
    <row r="281" spans="1:1" ht="12.9" thickBot="1">
      <c r="A281" s="108">
        <v>45403</v>
      </c>
    </row>
    <row r="282" spans="1:1" ht="12.9" thickBot="1">
      <c r="A282" s="108">
        <v>45413</v>
      </c>
    </row>
    <row r="283" spans="1:1" ht="12.9" thickBot="1">
      <c r="A283" s="108">
        <v>45442</v>
      </c>
    </row>
    <row r="284" spans="1:1" ht="12.9" thickBot="1">
      <c r="A284" s="108">
        <v>45542</v>
      </c>
    </row>
    <row r="285" spans="1:1" ht="12.9" thickBot="1">
      <c r="A285" s="108">
        <v>45577</v>
      </c>
    </row>
    <row r="286" spans="1:1" ht="12.9" thickBot="1">
      <c r="A286" s="108">
        <v>45598</v>
      </c>
    </row>
    <row r="287" spans="1:1" ht="12.9" thickBot="1">
      <c r="A287" s="108">
        <v>45611</v>
      </c>
    </row>
    <row r="288" spans="1:1" ht="12.9" thickBot="1">
      <c r="A288" s="108">
        <v>45651</v>
      </c>
    </row>
    <row r="289" spans="1:1" ht="12.9" thickBot="1">
      <c r="A289" s="109">
        <v>45658</v>
      </c>
    </row>
    <row r="290" spans="1:1" ht="12.9" thickBot="1">
      <c r="A290" s="106">
        <v>45719</v>
      </c>
    </row>
    <row r="291" spans="1:1" ht="12.9" thickBot="1">
      <c r="A291" s="106">
        <v>45720</v>
      </c>
    </row>
    <row r="292" spans="1:1" ht="12.9" thickBot="1">
      <c r="A292" s="106">
        <v>45765</v>
      </c>
    </row>
    <row r="293" spans="1:1" ht="12.9" thickBot="1">
      <c r="A293" s="106">
        <v>45768</v>
      </c>
    </row>
    <row r="294" spans="1:1" ht="12.9" thickBot="1">
      <c r="A294" s="106">
        <v>45778</v>
      </c>
    </row>
    <row r="295" spans="1:1" ht="12.9" thickBot="1">
      <c r="A295" s="106">
        <v>45827</v>
      </c>
    </row>
    <row r="296" spans="1:1" ht="12.9" thickBot="1">
      <c r="A296" s="106">
        <v>45907</v>
      </c>
    </row>
    <row r="297" spans="1:1" ht="12.9" thickBot="1">
      <c r="A297" s="106">
        <v>45942</v>
      </c>
    </row>
    <row r="298" spans="1:1" ht="12.9" thickBot="1">
      <c r="A298" s="106">
        <v>45963</v>
      </c>
    </row>
    <row r="299" spans="1:1" ht="12.9" thickBot="1">
      <c r="A299" s="106">
        <v>45976</v>
      </c>
    </row>
    <row r="300" spans="1:1" ht="12.9" thickBot="1">
      <c r="A300" s="106">
        <v>46016</v>
      </c>
    </row>
    <row r="301" spans="1:1" ht="12.9" thickBot="1">
      <c r="A301" s="107">
        <v>46023</v>
      </c>
    </row>
    <row r="302" spans="1:1" ht="12.9" thickBot="1">
      <c r="A302" s="108">
        <v>46069</v>
      </c>
    </row>
    <row r="303" spans="1:1" ht="12.9" thickBot="1">
      <c r="A303" s="108">
        <v>46070</v>
      </c>
    </row>
    <row r="304" spans="1:1" ht="12.9" thickBot="1">
      <c r="A304" s="108">
        <v>46115</v>
      </c>
    </row>
    <row r="305" spans="1:1" ht="12.9" thickBot="1">
      <c r="A305" s="108">
        <v>46133</v>
      </c>
    </row>
    <row r="306" spans="1:1" ht="12.9" thickBot="1">
      <c r="A306" s="108">
        <v>46143</v>
      </c>
    </row>
    <row r="307" spans="1:1" ht="12.9" thickBot="1">
      <c r="A307" s="108">
        <v>46177</v>
      </c>
    </row>
    <row r="308" spans="1:1" ht="12.9" thickBot="1">
      <c r="A308" s="108">
        <v>46272</v>
      </c>
    </row>
    <row r="309" spans="1:1" ht="12.9" thickBot="1">
      <c r="A309" s="108">
        <v>46307</v>
      </c>
    </row>
    <row r="310" spans="1:1" ht="12.9" thickBot="1">
      <c r="A310" s="108">
        <v>46328</v>
      </c>
    </row>
    <row r="311" spans="1:1" ht="12.9" thickBot="1">
      <c r="A311" s="108">
        <v>46341</v>
      </c>
    </row>
    <row r="312" spans="1:1" ht="12.9" thickBot="1">
      <c r="A312" s="108">
        <v>46381</v>
      </c>
    </row>
    <row r="313" spans="1:1" ht="12.9" thickBot="1">
      <c r="A313" s="109">
        <v>46388</v>
      </c>
    </row>
    <row r="314" spans="1:1" ht="12.9" thickBot="1">
      <c r="A314" s="106">
        <v>46426</v>
      </c>
    </row>
    <row r="315" spans="1:1" ht="12.9" thickBot="1">
      <c r="A315" s="106">
        <v>46427</v>
      </c>
    </row>
    <row r="316" spans="1:1" ht="12.9" thickBot="1">
      <c r="A316" s="106">
        <v>46472</v>
      </c>
    </row>
    <row r="317" spans="1:1" ht="12.9" thickBot="1">
      <c r="A317" s="106">
        <v>46498</v>
      </c>
    </row>
    <row r="318" spans="1:1" ht="12.9" thickBot="1">
      <c r="A318" s="106">
        <v>46508</v>
      </c>
    </row>
    <row r="319" spans="1:1" ht="12.9" thickBot="1">
      <c r="A319" s="106">
        <v>46534</v>
      </c>
    </row>
    <row r="320" spans="1:1" ht="12.9" thickBot="1">
      <c r="A320" s="106">
        <v>46637</v>
      </c>
    </row>
    <row r="321" spans="1:1" ht="12.9" thickBot="1">
      <c r="A321" s="106">
        <v>46672</v>
      </c>
    </row>
    <row r="322" spans="1:1" ht="12.9" thickBot="1">
      <c r="A322" s="106">
        <v>46693</v>
      </c>
    </row>
    <row r="323" spans="1:1" ht="12.9" thickBot="1">
      <c r="A323" s="106">
        <v>46706</v>
      </c>
    </row>
    <row r="324" spans="1:1" ht="12.9" thickBot="1">
      <c r="A324" s="106">
        <v>46746</v>
      </c>
    </row>
    <row r="325" spans="1:1" ht="12.9" thickBot="1">
      <c r="A325" s="107">
        <v>46753</v>
      </c>
    </row>
    <row r="326" spans="1:1" ht="12.9" thickBot="1">
      <c r="A326" s="108">
        <v>46811</v>
      </c>
    </row>
    <row r="327" spans="1:1" ht="12.9" thickBot="1">
      <c r="A327" s="108">
        <v>46812</v>
      </c>
    </row>
    <row r="328" spans="1:1" ht="12.9" thickBot="1">
      <c r="A328" s="108">
        <v>46857</v>
      </c>
    </row>
    <row r="329" spans="1:1" ht="12.9" thickBot="1">
      <c r="A329" s="108">
        <v>46864</v>
      </c>
    </row>
    <row r="330" spans="1:1" ht="12.9" thickBot="1">
      <c r="A330" s="108">
        <v>46874</v>
      </c>
    </row>
    <row r="331" spans="1:1" ht="12.9" thickBot="1">
      <c r="A331" s="108">
        <v>46919</v>
      </c>
    </row>
    <row r="332" spans="1:1" ht="12.9" thickBot="1">
      <c r="A332" s="108">
        <v>47003</v>
      </c>
    </row>
    <row r="333" spans="1:1" ht="12.9" thickBot="1">
      <c r="A333" s="108">
        <v>47038</v>
      </c>
    </row>
    <row r="334" spans="1:1" ht="12.9" thickBot="1">
      <c r="A334" s="108">
        <v>47059</v>
      </c>
    </row>
    <row r="335" spans="1:1" ht="12.9" thickBot="1">
      <c r="A335" s="108">
        <v>47072</v>
      </c>
    </row>
    <row r="336" spans="1:1" ht="12.9" thickBot="1">
      <c r="A336" s="108">
        <v>47112</v>
      </c>
    </row>
    <row r="337" spans="1:1" ht="12.9" thickBot="1">
      <c r="A337" s="109">
        <v>47119</v>
      </c>
    </row>
    <row r="338" spans="1:1" ht="12.9" thickBot="1">
      <c r="A338" s="106">
        <v>47161</v>
      </c>
    </row>
    <row r="339" spans="1:1" ht="12.9" thickBot="1">
      <c r="A339" s="106">
        <v>47162</v>
      </c>
    </row>
    <row r="340" spans="1:1" ht="12.9" thickBot="1">
      <c r="A340" s="106">
        <v>47207</v>
      </c>
    </row>
    <row r="341" spans="1:1" ht="12.9" thickBot="1">
      <c r="A341" s="106">
        <v>47229</v>
      </c>
    </row>
    <row r="342" spans="1:1" ht="12.9" thickBot="1">
      <c r="A342" s="106">
        <v>47239</v>
      </c>
    </row>
    <row r="343" spans="1:1" ht="12.9" thickBot="1">
      <c r="A343" s="106">
        <v>47269</v>
      </c>
    </row>
    <row r="344" spans="1:1" ht="12.9" thickBot="1">
      <c r="A344" s="106">
        <v>47368</v>
      </c>
    </row>
    <row r="345" spans="1:1" ht="12.9" thickBot="1">
      <c r="A345" s="106">
        <v>47403</v>
      </c>
    </row>
    <row r="346" spans="1:1" ht="12.9" thickBot="1">
      <c r="A346" s="106">
        <v>47424</v>
      </c>
    </row>
    <row r="347" spans="1:1" ht="12.9" thickBot="1">
      <c r="A347" s="106">
        <v>47437</v>
      </c>
    </row>
    <row r="348" spans="1:1" ht="12.9" thickBot="1">
      <c r="A348" s="106">
        <v>47477</v>
      </c>
    </row>
    <row r="349" spans="1:1" ht="12.9" thickBot="1">
      <c r="A349" s="107">
        <v>47484</v>
      </c>
    </row>
    <row r="350" spans="1:1" ht="12.9" thickBot="1">
      <c r="A350" s="108">
        <v>47546</v>
      </c>
    </row>
    <row r="351" spans="1:1" ht="12.9" thickBot="1">
      <c r="A351" s="108">
        <v>47547</v>
      </c>
    </row>
    <row r="352" spans="1:1" ht="12.9" thickBot="1">
      <c r="A352" s="108">
        <v>47592</v>
      </c>
    </row>
    <row r="353" spans="1:1" ht="12.9" thickBot="1">
      <c r="A353" s="108">
        <v>47594</v>
      </c>
    </row>
    <row r="354" spans="1:1" ht="12.9" thickBot="1">
      <c r="A354" s="108">
        <v>47604</v>
      </c>
    </row>
    <row r="355" spans="1:1" ht="12.9" thickBot="1">
      <c r="A355" s="108">
        <v>47654</v>
      </c>
    </row>
    <row r="356" spans="1:1" ht="12.9" thickBot="1">
      <c r="A356" s="108">
        <v>47733</v>
      </c>
    </row>
    <row r="357" spans="1:1" ht="12.9" thickBot="1">
      <c r="A357" s="108">
        <v>47768</v>
      </c>
    </row>
    <row r="358" spans="1:1" ht="12.9" thickBot="1">
      <c r="A358" s="108">
        <v>47789</v>
      </c>
    </row>
    <row r="359" spans="1:1" ht="12.9" thickBot="1">
      <c r="A359" s="108">
        <v>47802</v>
      </c>
    </row>
    <row r="360" spans="1:1" ht="12.9" thickBot="1">
      <c r="A360" s="108">
        <v>47842</v>
      </c>
    </row>
    <row r="361" spans="1:1" ht="12.9" thickBot="1">
      <c r="A361" s="109">
        <v>47849</v>
      </c>
    </row>
    <row r="362" spans="1:1" ht="12.9" thickBot="1">
      <c r="A362" s="106">
        <v>47903</v>
      </c>
    </row>
    <row r="363" spans="1:1" ht="12.9" thickBot="1">
      <c r="A363" s="106">
        <v>47904</v>
      </c>
    </row>
    <row r="364" spans="1:1" ht="12.9" thickBot="1">
      <c r="A364" s="106">
        <v>47949</v>
      </c>
    </row>
    <row r="365" spans="1:1" ht="12.9" thickBot="1">
      <c r="A365" s="106">
        <v>47959</v>
      </c>
    </row>
    <row r="366" spans="1:1" ht="12.9" thickBot="1">
      <c r="A366" s="106">
        <v>47969</v>
      </c>
    </row>
    <row r="367" spans="1:1" ht="12.9" thickBot="1">
      <c r="A367" s="106">
        <v>48011</v>
      </c>
    </row>
    <row r="368" spans="1:1" ht="12.9" thickBot="1">
      <c r="A368" s="106">
        <v>48098</v>
      </c>
    </row>
    <row r="369" spans="1:1" ht="12.9" thickBot="1">
      <c r="A369" s="106">
        <v>48133</v>
      </c>
    </row>
    <row r="370" spans="1:1" ht="12.9" thickBot="1">
      <c r="A370" s="106">
        <v>48154</v>
      </c>
    </row>
    <row r="371" spans="1:1" ht="12.9" thickBot="1">
      <c r="A371" s="106">
        <v>48167</v>
      </c>
    </row>
    <row r="372" spans="1:1" ht="12.9" thickBot="1">
      <c r="A372" s="106">
        <v>48207</v>
      </c>
    </row>
    <row r="373" spans="1:1" ht="12.9" thickBot="1">
      <c r="A373" s="107">
        <v>48214</v>
      </c>
    </row>
    <row r="374" spans="1:1" ht="12.9" thickBot="1">
      <c r="A374" s="108">
        <v>48253</v>
      </c>
    </row>
    <row r="375" spans="1:1" ht="12.9" thickBot="1">
      <c r="A375" s="108">
        <v>48254</v>
      </c>
    </row>
    <row r="376" spans="1:1" ht="12.9" thickBot="1">
      <c r="A376" s="108">
        <v>48299</v>
      </c>
    </row>
    <row r="377" spans="1:1" ht="12.9" thickBot="1">
      <c r="A377" s="108">
        <v>48325</v>
      </c>
    </row>
    <row r="378" spans="1:1" ht="12.9" thickBot="1">
      <c r="A378" s="108">
        <v>48335</v>
      </c>
    </row>
    <row r="379" spans="1:1" ht="12.9" thickBot="1">
      <c r="A379" s="108">
        <v>48361</v>
      </c>
    </row>
    <row r="380" spans="1:1" ht="12.9" thickBot="1">
      <c r="A380" s="108">
        <v>48464</v>
      </c>
    </row>
    <row r="381" spans="1:1" ht="12.9" thickBot="1">
      <c r="A381" s="108">
        <v>48499</v>
      </c>
    </row>
    <row r="382" spans="1:1" ht="12.9" thickBot="1">
      <c r="A382" s="108">
        <v>48520</v>
      </c>
    </row>
    <row r="383" spans="1:1" ht="12.9" thickBot="1">
      <c r="A383" s="108">
        <v>48533</v>
      </c>
    </row>
    <row r="384" spans="1:1" ht="12.9" thickBot="1">
      <c r="A384" s="108">
        <v>48573</v>
      </c>
    </row>
    <row r="385" spans="1:1" ht="12.9" thickBot="1">
      <c r="A385" s="107">
        <v>48580</v>
      </c>
    </row>
    <row r="386" spans="1:1" ht="12.9" thickBot="1">
      <c r="A386" s="106">
        <v>48638</v>
      </c>
    </row>
    <row r="387" spans="1:1" ht="12.9" thickBot="1">
      <c r="A387" s="106">
        <v>48639</v>
      </c>
    </row>
    <row r="388" spans="1:1" ht="12.9" thickBot="1">
      <c r="A388" s="106">
        <v>48684</v>
      </c>
    </row>
    <row r="389" spans="1:1" ht="12.9" thickBot="1">
      <c r="A389" s="106">
        <v>48690</v>
      </c>
    </row>
    <row r="390" spans="1:1" ht="12.9" thickBot="1">
      <c r="A390" s="106">
        <v>48700</v>
      </c>
    </row>
    <row r="391" spans="1:1" ht="12.9" thickBot="1">
      <c r="A391" s="106">
        <v>48746</v>
      </c>
    </row>
    <row r="392" spans="1:1" ht="12.9" thickBot="1">
      <c r="A392" s="106">
        <v>48829</v>
      </c>
    </row>
    <row r="393" spans="1:1" ht="12.9" thickBot="1">
      <c r="A393" s="106">
        <v>48864</v>
      </c>
    </row>
    <row r="394" spans="1:1" ht="12.9" thickBot="1">
      <c r="A394" s="106">
        <v>48885</v>
      </c>
    </row>
    <row r="395" spans="1:1" ht="12.9" thickBot="1">
      <c r="A395" s="106">
        <v>48898</v>
      </c>
    </row>
    <row r="396" spans="1:1" ht="12.9" thickBot="1">
      <c r="A396" s="106">
        <v>48938</v>
      </c>
    </row>
    <row r="397" spans="1:1" ht="12.9" thickBot="1">
      <c r="A397" s="107">
        <v>48945</v>
      </c>
    </row>
    <row r="398" spans="1:1" ht="12.9" thickBot="1">
      <c r="A398" s="108">
        <v>48995</v>
      </c>
    </row>
    <row r="399" spans="1:1" ht="12.9" thickBot="1">
      <c r="A399" s="108">
        <v>48996</v>
      </c>
    </row>
    <row r="400" spans="1:1" ht="12.9" thickBot="1">
      <c r="A400" s="108">
        <v>49041</v>
      </c>
    </row>
    <row r="401" spans="1:1" ht="12.9" thickBot="1">
      <c r="A401" s="108">
        <v>49055</v>
      </c>
    </row>
    <row r="402" spans="1:1" ht="12.9" thickBot="1">
      <c r="A402" s="108">
        <v>49065</v>
      </c>
    </row>
    <row r="403" spans="1:1" ht="12.9" thickBot="1">
      <c r="A403" s="108">
        <v>49103</v>
      </c>
    </row>
    <row r="404" spans="1:1" ht="12.9" thickBot="1">
      <c r="A404" s="108">
        <v>49194</v>
      </c>
    </row>
    <row r="405" spans="1:1" ht="12.9" thickBot="1">
      <c r="A405" s="108">
        <v>49229</v>
      </c>
    </row>
    <row r="406" spans="1:1" ht="12.9" thickBot="1">
      <c r="A406" s="108">
        <v>49250</v>
      </c>
    </row>
    <row r="407" spans="1:1" ht="12.9" thickBot="1">
      <c r="A407" s="108">
        <v>49263</v>
      </c>
    </row>
    <row r="408" spans="1:1" ht="12.9" thickBot="1">
      <c r="A408" s="108">
        <v>49303</v>
      </c>
    </row>
    <row r="409" spans="1:1" ht="12.9" thickBot="1">
      <c r="A409" s="109">
        <v>49310</v>
      </c>
    </row>
    <row r="410" spans="1:1" ht="12.9" thickBot="1">
      <c r="A410" s="106">
        <v>49345</v>
      </c>
    </row>
    <row r="411" spans="1:1" ht="12.9" thickBot="1">
      <c r="A411" s="106">
        <v>49346</v>
      </c>
    </row>
    <row r="412" spans="1:1" ht="12.9" thickBot="1">
      <c r="A412" s="106">
        <v>49391</v>
      </c>
    </row>
    <row r="413" spans="1:1" ht="12.9" thickBot="1">
      <c r="A413" s="106">
        <v>49420</v>
      </c>
    </row>
    <row r="414" spans="1:1" ht="12.9" thickBot="1">
      <c r="A414" s="106">
        <v>49430</v>
      </c>
    </row>
    <row r="415" spans="1:1" ht="12.9" thickBot="1">
      <c r="A415" s="106">
        <v>49453</v>
      </c>
    </row>
    <row r="416" spans="1:1" ht="12.9" thickBot="1">
      <c r="A416" s="106">
        <v>49559</v>
      </c>
    </row>
    <row r="417" spans="1:1" ht="12.9" thickBot="1">
      <c r="A417" s="106">
        <v>49594</v>
      </c>
    </row>
    <row r="418" spans="1:1" ht="12.9" thickBot="1">
      <c r="A418" s="106">
        <v>49615</v>
      </c>
    </row>
    <row r="419" spans="1:1" ht="12.9" thickBot="1">
      <c r="A419" s="106">
        <v>49628</v>
      </c>
    </row>
    <row r="420" spans="1:1" ht="12.9" thickBot="1">
      <c r="A420" s="106">
        <v>49668</v>
      </c>
    </row>
    <row r="421" spans="1:1" ht="12.9" thickBot="1">
      <c r="A421" s="107">
        <v>49675</v>
      </c>
    </row>
    <row r="422" spans="1:1" ht="12.9" thickBot="1">
      <c r="A422" s="108">
        <v>49730</v>
      </c>
    </row>
    <row r="423" spans="1:1" ht="12.9" thickBot="1">
      <c r="A423" s="108">
        <v>49731</v>
      </c>
    </row>
    <row r="424" spans="1:1" ht="12.9" thickBot="1">
      <c r="A424" s="108">
        <v>49776</v>
      </c>
    </row>
    <row r="425" spans="1:1" ht="12.9" thickBot="1">
      <c r="A425" s="108">
        <v>49786</v>
      </c>
    </row>
    <row r="426" spans="1:1" ht="12.9" thickBot="1">
      <c r="A426" s="108">
        <v>49796</v>
      </c>
    </row>
    <row r="427" spans="1:1" ht="12.9" thickBot="1">
      <c r="A427" s="108">
        <v>49838</v>
      </c>
    </row>
    <row r="428" spans="1:1" ht="12.9" thickBot="1">
      <c r="A428" s="108">
        <v>49925</v>
      </c>
    </row>
    <row r="429" spans="1:1" ht="12.9" thickBot="1">
      <c r="A429" s="108">
        <v>49960</v>
      </c>
    </row>
    <row r="430" spans="1:1" ht="12.9" thickBot="1">
      <c r="A430" s="108">
        <v>49981</v>
      </c>
    </row>
    <row r="431" spans="1:1" ht="12.9" thickBot="1">
      <c r="A431" s="108">
        <v>49994</v>
      </c>
    </row>
    <row r="432" spans="1:1" ht="12.9" thickBot="1">
      <c r="A432" s="108">
        <v>50034</v>
      </c>
    </row>
    <row r="433" spans="1:1" ht="12.9" thickBot="1">
      <c r="A433" s="109">
        <v>50041</v>
      </c>
    </row>
    <row r="434" spans="1:1" ht="12.9" thickBot="1">
      <c r="A434" s="106">
        <v>50087</v>
      </c>
    </row>
    <row r="435" spans="1:1" ht="12.9" thickBot="1">
      <c r="A435" s="106">
        <v>50088</v>
      </c>
    </row>
    <row r="436" spans="1:1" ht="12.9" thickBot="1">
      <c r="A436" s="106">
        <v>50133</v>
      </c>
    </row>
    <row r="437" spans="1:1" ht="12.9" thickBot="1">
      <c r="A437" s="106">
        <v>50151</v>
      </c>
    </row>
    <row r="438" spans="1:1" ht="12.9" thickBot="1">
      <c r="A438" s="106">
        <v>50161</v>
      </c>
    </row>
    <row r="439" spans="1:1" ht="12.9" thickBot="1">
      <c r="A439" s="106">
        <v>50195</v>
      </c>
    </row>
    <row r="440" spans="1:1" ht="12.9" thickBot="1">
      <c r="A440" s="106">
        <v>50290</v>
      </c>
    </row>
    <row r="441" spans="1:1" ht="12.9" thickBot="1">
      <c r="A441" s="106">
        <v>50325</v>
      </c>
    </row>
    <row r="442" spans="1:1" ht="12.9" thickBot="1">
      <c r="A442" s="106">
        <v>50346</v>
      </c>
    </row>
    <row r="443" spans="1:1" ht="12.9" thickBot="1">
      <c r="A443" s="106">
        <v>50359</v>
      </c>
    </row>
    <row r="444" spans="1:1" ht="12.9" thickBot="1">
      <c r="A444" s="106">
        <v>50399</v>
      </c>
    </row>
    <row r="445" spans="1:1" ht="12.9" thickBot="1">
      <c r="A445" s="107">
        <v>50406</v>
      </c>
    </row>
    <row r="446" spans="1:1" ht="12.9" thickBot="1">
      <c r="A446" s="108">
        <v>50472</v>
      </c>
    </row>
    <row r="447" spans="1:1" ht="12.9" thickBot="1">
      <c r="A447" s="108">
        <v>50473</v>
      </c>
    </row>
    <row r="448" spans="1:1" ht="12.9" thickBot="1">
      <c r="A448" s="108">
        <v>50516</v>
      </c>
    </row>
    <row r="449" spans="1:1" ht="12.9" thickBot="1">
      <c r="A449" s="108">
        <v>50518</v>
      </c>
    </row>
    <row r="450" spans="1:1" ht="12.9" thickBot="1">
      <c r="A450" s="108">
        <v>50526</v>
      </c>
    </row>
    <row r="451" spans="1:1" ht="12.9" thickBot="1">
      <c r="A451" s="108">
        <v>50580</v>
      </c>
    </row>
    <row r="452" spans="1:1" ht="12.9" thickBot="1">
      <c r="A452" s="108">
        <v>50655</v>
      </c>
    </row>
    <row r="453" spans="1:1" ht="12.9" thickBot="1">
      <c r="A453" s="108">
        <v>50690</v>
      </c>
    </row>
    <row r="454" spans="1:1" ht="12.9" thickBot="1">
      <c r="A454" s="108">
        <v>50711</v>
      </c>
    </row>
    <row r="455" spans="1:1" ht="12.9" thickBot="1">
      <c r="A455" s="108">
        <v>50724</v>
      </c>
    </row>
    <row r="456" spans="1:1" ht="12.9" thickBot="1">
      <c r="A456" s="108">
        <v>50764</v>
      </c>
    </row>
    <row r="457" spans="1:1" ht="12.9" thickBot="1">
      <c r="A457" s="109">
        <v>50771</v>
      </c>
    </row>
    <row r="458" spans="1:1" ht="12.9" thickBot="1">
      <c r="A458" s="106">
        <v>50822</v>
      </c>
    </row>
    <row r="459" spans="1:1" ht="12.9" thickBot="1">
      <c r="A459" s="106">
        <v>50823</v>
      </c>
    </row>
    <row r="460" spans="1:1" ht="12.9" thickBot="1">
      <c r="A460" s="106">
        <v>50868</v>
      </c>
    </row>
    <row r="461" spans="1:1" ht="12.9" thickBot="1">
      <c r="A461" s="106">
        <v>50881</v>
      </c>
    </row>
    <row r="462" spans="1:1" ht="12.9" thickBot="1">
      <c r="A462" s="106">
        <v>50891</v>
      </c>
    </row>
    <row r="463" spans="1:1" ht="12.9" thickBot="1">
      <c r="A463" s="106">
        <v>50930</v>
      </c>
    </row>
    <row r="464" spans="1:1" ht="12.9" thickBot="1">
      <c r="A464" s="106">
        <v>51020</v>
      </c>
    </row>
    <row r="465" spans="1:1" ht="12.9" thickBot="1">
      <c r="A465" s="106">
        <v>51055</v>
      </c>
    </row>
    <row r="466" spans="1:1" ht="12.9" thickBot="1">
      <c r="A466" s="106">
        <v>51076</v>
      </c>
    </row>
    <row r="467" spans="1:1" ht="12.9" thickBot="1">
      <c r="A467" s="106">
        <v>51089</v>
      </c>
    </row>
    <row r="468" spans="1:1" ht="12.9" thickBot="1">
      <c r="A468" s="106">
        <v>51129</v>
      </c>
    </row>
    <row r="469" spans="1:1" ht="12.9" thickBot="1">
      <c r="A469" s="107">
        <v>51136</v>
      </c>
    </row>
    <row r="470" spans="1:1" ht="12.9" thickBot="1">
      <c r="A470" s="108">
        <v>51179</v>
      </c>
    </row>
    <row r="471" spans="1:1" ht="12.9" thickBot="1">
      <c r="A471" s="108">
        <v>51180</v>
      </c>
    </row>
    <row r="472" spans="1:1" ht="12.9" thickBot="1">
      <c r="A472" s="108">
        <v>51225</v>
      </c>
    </row>
    <row r="473" spans="1:1" ht="12.9" thickBot="1">
      <c r="A473" s="108">
        <v>51247</v>
      </c>
    </row>
    <row r="474" spans="1:1" ht="12.9" thickBot="1">
      <c r="A474" s="108">
        <v>51257</v>
      </c>
    </row>
    <row r="475" spans="1:1" ht="12.9" thickBot="1">
      <c r="A475" s="108">
        <v>51287</v>
      </c>
    </row>
    <row r="476" spans="1:1" ht="12.9" thickBot="1">
      <c r="A476" s="108">
        <v>51386</v>
      </c>
    </row>
    <row r="477" spans="1:1" ht="12.9" thickBot="1">
      <c r="A477" s="108">
        <v>51421</v>
      </c>
    </row>
    <row r="478" spans="1:1" ht="12.9" thickBot="1">
      <c r="A478" s="108">
        <v>51442</v>
      </c>
    </row>
    <row r="479" spans="1:1" ht="12.9" thickBot="1">
      <c r="A479" s="108">
        <v>51455</v>
      </c>
    </row>
    <row r="480" spans="1:1" ht="12.9" thickBot="1">
      <c r="A480" s="108">
        <v>51495</v>
      </c>
    </row>
    <row r="481" spans="1:1" ht="12.9" thickBot="1">
      <c r="A481" s="109">
        <v>51502</v>
      </c>
    </row>
    <row r="482" spans="1:1" ht="12.9" thickBot="1">
      <c r="A482" s="106">
        <v>51564</v>
      </c>
    </row>
    <row r="483" spans="1:1" ht="12.9" thickBot="1">
      <c r="A483" s="106">
        <v>51565</v>
      </c>
    </row>
    <row r="484" spans="1:1" ht="12.9" thickBot="1">
      <c r="A484" s="106">
        <v>51610</v>
      </c>
    </row>
    <row r="485" spans="1:1" ht="12.9" thickBot="1">
      <c r="A485" s="106">
        <v>51612</v>
      </c>
    </row>
    <row r="486" spans="1:1" ht="12.9" thickBot="1">
      <c r="A486" s="106">
        <v>51622</v>
      </c>
    </row>
    <row r="487" spans="1:1" ht="12.9" thickBot="1">
      <c r="A487" s="106">
        <v>51672</v>
      </c>
    </row>
    <row r="488" spans="1:1" ht="12.9" thickBot="1">
      <c r="A488" s="106">
        <v>51751</v>
      </c>
    </row>
    <row r="489" spans="1:1" ht="12.9" thickBot="1">
      <c r="A489" s="106">
        <v>51786</v>
      </c>
    </row>
    <row r="490" spans="1:1" ht="12.9" thickBot="1">
      <c r="A490" s="106">
        <v>51807</v>
      </c>
    </row>
    <row r="491" spans="1:1" ht="12.9" thickBot="1">
      <c r="A491" s="106">
        <v>51820</v>
      </c>
    </row>
    <row r="492" spans="1:1" ht="12.9" thickBot="1">
      <c r="A492" s="106">
        <v>51860</v>
      </c>
    </row>
    <row r="493" spans="1:1" ht="12.9" thickBot="1">
      <c r="A493" s="107">
        <v>51867</v>
      </c>
    </row>
    <row r="494" spans="1:1" ht="12.9" thickBot="1">
      <c r="A494" s="108">
        <v>51914</v>
      </c>
    </row>
    <row r="495" spans="1:1" ht="12.9" thickBot="1">
      <c r="A495" s="108">
        <v>51915</v>
      </c>
    </row>
    <row r="496" spans="1:1" ht="12.9" thickBot="1">
      <c r="A496" s="108">
        <v>51960</v>
      </c>
    </row>
    <row r="497" spans="1:1" ht="12.9" thickBot="1">
      <c r="A497" s="108">
        <v>51977</v>
      </c>
    </row>
    <row r="498" spans="1:1" ht="12.9" thickBot="1">
      <c r="A498" s="108">
        <v>51987</v>
      </c>
    </row>
    <row r="499" spans="1:1" ht="12.9" thickBot="1">
      <c r="A499" s="108">
        <v>52022</v>
      </c>
    </row>
    <row r="500" spans="1:1" ht="12.9" thickBot="1">
      <c r="A500" s="108">
        <v>52116</v>
      </c>
    </row>
    <row r="501" spans="1:1" ht="12.9" thickBot="1">
      <c r="A501" s="108">
        <v>52151</v>
      </c>
    </row>
    <row r="502" spans="1:1" ht="12.9" thickBot="1">
      <c r="A502" s="108">
        <v>52172</v>
      </c>
    </row>
    <row r="503" spans="1:1" ht="12.9" thickBot="1">
      <c r="A503" s="108">
        <v>52185</v>
      </c>
    </row>
    <row r="504" spans="1:1" ht="12.9" thickBot="1">
      <c r="A504" s="108">
        <v>52225</v>
      </c>
    </row>
    <row r="505" spans="1:1" ht="12.9" thickBot="1">
      <c r="A505" s="109">
        <v>52232</v>
      </c>
    </row>
    <row r="506" spans="1:1" ht="12.9" thickBot="1">
      <c r="A506" s="106">
        <v>52271</v>
      </c>
    </row>
    <row r="507" spans="1:1" ht="12.9" thickBot="1">
      <c r="A507" s="106">
        <v>52272</v>
      </c>
    </row>
    <row r="508" spans="1:1" ht="12.9" thickBot="1">
      <c r="A508" s="106">
        <v>52317</v>
      </c>
    </row>
    <row r="509" spans="1:1" ht="12.9" thickBot="1">
      <c r="A509" s="106">
        <v>52342</v>
      </c>
    </row>
    <row r="510" spans="1:1" ht="12.9" thickBot="1">
      <c r="A510" s="106">
        <v>52352</v>
      </c>
    </row>
    <row r="511" spans="1:1" ht="12.9" thickBot="1">
      <c r="A511" s="106">
        <v>52379</v>
      </c>
    </row>
    <row r="512" spans="1:1" ht="12.9" thickBot="1">
      <c r="A512" s="106">
        <v>52481</v>
      </c>
    </row>
    <row r="513" spans="1:1" ht="12.9" thickBot="1">
      <c r="A513" s="106">
        <v>52516</v>
      </c>
    </row>
    <row r="514" spans="1:1" ht="12.9" thickBot="1">
      <c r="A514" s="106">
        <v>52537</v>
      </c>
    </row>
    <row r="515" spans="1:1" ht="12.9" thickBot="1">
      <c r="A515" s="106">
        <v>52550</v>
      </c>
    </row>
    <row r="516" spans="1:1" ht="12.9" thickBot="1">
      <c r="A516" s="106">
        <v>52590</v>
      </c>
    </row>
    <row r="517" spans="1:1" ht="12.9" thickBot="1">
      <c r="A517" s="107">
        <v>52597</v>
      </c>
    </row>
    <row r="518" spans="1:1" ht="12.9" thickBot="1">
      <c r="A518" s="108">
        <v>52656</v>
      </c>
    </row>
    <row r="519" spans="1:1" ht="12.9" thickBot="1">
      <c r="A519" s="108">
        <v>52657</v>
      </c>
    </row>
    <row r="520" spans="1:1" ht="12.9" thickBot="1">
      <c r="A520" s="108">
        <v>52702</v>
      </c>
    </row>
    <row r="521" spans="1:1" ht="12.9" thickBot="1">
      <c r="A521" s="108">
        <v>52708</v>
      </c>
    </row>
    <row r="522" spans="1:1" ht="12.9" thickBot="1">
      <c r="A522" s="108">
        <v>52718</v>
      </c>
    </row>
    <row r="523" spans="1:1" ht="12.9" thickBot="1">
      <c r="A523" s="108">
        <v>52764</v>
      </c>
    </row>
    <row r="524" spans="1:1" ht="12.9" thickBot="1">
      <c r="A524" s="108">
        <v>52847</v>
      </c>
    </row>
    <row r="525" spans="1:1" ht="12.9" thickBot="1">
      <c r="A525" s="108">
        <v>52882</v>
      </c>
    </row>
    <row r="526" spans="1:1" ht="12.9" thickBot="1">
      <c r="A526" s="108">
        <v>52903</v>
      </c>
    </row>
    <row r="527" spans="1:1" ht="12.9" thickBot="1">
      <c r="A527" s="108">
        <v>52916</v>
      </c>
    </row>
    <row r="528" spans="1:1" ht="12.9" thickBot="1">
      <c r="A528" s="107">
        <v>52956</v>
      </c>
    </row>
    <row r="529" spans="1:1" ht="12.9" thickBot="1">
      <c r="A529" s="109">
        <v>52963</v>
      </c>
    </row>
    <row r="530" spans="1:1" ht="12.9" thickBot="1">
      <c r="A530" s="106">
        <v>53013</v>
      </c>
    </row>
    <row r="531" spans="1:1" ht="12.9" thickBot="1">
      <c r="A531" s="106">
        <v>53014</v>
      </c>
    </row>
    <row r="532" spans="1:1" ht="12.9" thickBot="1">
      <c r="A532" s="106">
        <v>53059</v>
      </c>
    </row>
    <row r="533" spans="1:1" ht="12.9" thickBot="1">
      <c r="A533" s="106">
        <v>53073</v>
      </c>
    </row>
    <row r="534" spans="1:1" ht="12.9" thickBot="1">
      <c r="A534" s="106">
        <v>53083</v>
      </c>
    </row>
    <row r="535" spans="1:1" ht="12.9" thickBot="1">
      <c r="A535" s="106">
        <v>53121</v>
      </c>
    </row>
    <row r="536" spans="1:1" ht="12.9" thickBot="1">
      <c r="A536" s="106">
        <v>53212</v>
      </c>
    </row>
    <row r="537" spans="1:1" ht="12.9" thickBot="1">
      <c r="A537" s="106">
        <v>53247</v>
      </c>
    </row>
    <row r="538" spans="1:1" ht="12.9" thickBot="1">
      <c r="A538" s="106">
        <v>53268</v>
      </c>
    </row>
    <row r="539" spans="1:1" ht="12.9" thickBot="1">
      <c r="A539" s="106">
        <v>53281</v>
      </c>
    </row>
    <row r="540" spans="1:1" ht="12.9" thickBot="1">
      <c r="A540" s="106">
        <v>53321</v>
      </c>
    </row>
    <row r="541" spans="1:1" ht="12.9" thickBot="1">
      <c r="A541" s="107">
        <v>53328</v>
      </c>
    </row>
    <row r="542" spans="1:1" ht="12.9" thickBot="1">
      <c r="A542" s="108">
        <v>53363</v>
      </c>
    </row>
    <row r="543" spans="1:1" ht="12.9" thickBot="1">
      <c r="A543" s="108">
        <v>53364</v>
      </c>
    </row>
    <row r="544" spans="1:1" ht="12.9" thickBot="1">
      <c r="A544" s="108">
        <v>53409</v>
      </c>
    </row>
    <row r="545" spans="1:1" ht="12.9" thickBot="1">
      <c r="A545" s="108">
        <v>53438</v>
      </c>
    </row>
    <row r="546" spans="1:1" ht="12.9" thickBot="1">
      <c r="A546" s="108">
        <v>53448</v>
      </c>
    </row>
    <row r="547" spans="1:1" ht="12.9" thickBot="1">
      <c r="A547" s="108">
        <v>53471</v>
      </c>
    </row>
    <row r="548" spans="1:1" ht="12.9" thickBot="1">
      <c r="A548" s="108">
        <v>53577</v>
      </c>
    </row>
    <row r="549" spans="1:1" ht="12.9" thickBot="1">
      <c r="A549" s="108">
        <v>53612</v>
      </c>
    </row>
    <row r="550" spans="1:1" ht="12.9" thickBot="1">
      <c r="A550" s="108">
        <v>53633</v>
      </c>
    </row>
    <row r="551" spans="1:1" ht="12.9" thickBot="1">
      <c r="A551" s="108">
        <v>53646</v>
      </c>
    </row>
    <row r="552" spans="1:1" ht="12.9" thickBot="1">
      <c r="A552" s="108">
        <v>53686</v>
      </c>
    </row>
    <row r="553" spans="1:1" ht="12.9" thickBot="1">
      <c r="A553" s="109">
        <v>53693</v>
      </c>
    </row>
    <row r="554" spans="1:1" ht="12.9" thickBot="1">
      <c r="A554" s="106">
        <v>53748</v>
      </c>
    </row>
    <row r="555" spans="1:1" ht="12.9" thickBot="1">
      <c r="A555" s="106">
        <v>53749</v>
      </c>
    </row>
    <row r="556" spans="1:1" ht="12.9" thickBot="1">
      <c r="A556" s="106">
        <v>53794</v>
      </c>
    </row>
    <row r="557" spans="1:1" ht="12.9" thickBot="1">
      <c r="A557" s="106">
        <v>53803</v>
      </c>
    </row>
    <row r="558" spans="1:1" ht="12.9" thickBot="1">
      <c r="A558" s="106">
        <v>53813</v>
      </c>
    </row>
    <row r="559" spans="1:1" ht="12.9" thickBot="1">
      <c r="A559" s="106">
        <v>53856</v>
      </c>
    </row>
    <row r="560" spans="1:1" ht="12.9" thickBot="1">
      <c r="A560" s="106">
        <v>53942</v>
      </c>
    </row>
    <row r="561" spans="1:1" ht="12.9" thickBot="1">
      <c r="A561" s="106">
        <v>53977</v>
      </c>
    </row>
    <row r="562" spans="1:1" ht="12.9" thickBot="1">
      <c r="A562" s="106">
        <v>53998</v>
      </c>
    </row>
    <row r="563" spans="1:1" ht="12.9" thickBot="1">
      <c r="A563" s="106">
        <v>54011</v>
      </c>
    </row>
    <row r="564" spans="1:1" ht="12.9" thickBot="1">
      <c r="A564" s="106">
        <v>54051</v>
      </c>
    </row>
    <row r="565" spans="1:1" ht="12.9" thickBot="1">
      <c r="A565" s="107">
        <v>54058</v>
      </c>
    </row>
    <row r="566" spans="1:1" ht="12.9" thickBot="1">
      <c r="A566" s="108">
        <v>54105</v>
      </c>
    </row>
    <row r="567" spans="1:1" ht="12.9" thickBot="1">
      <c r="A567" s="108">
        <v>54106</v>
      </c>
    </row>
    <row r="568" spans="1:1" ht="12.9" thickBot="1">
      <c r="A568" s="108">
        <v>54151</v>
      </c>
    </row>
    <row r="569" spans="1:1" ht="12.9" thickBot="1">
      <c r="A569" s="108">
        <v>54169</v>
      </c>
    </row>
    <row r="570" spans="1:1" ht="12.9" thickBot="1">
      <c r="A570" s="108">
        <v>54179</v>
      </c>
    </row>
    <row r="571" spans="1:1" ht="12.9" thickBot="1">
      <c r="A571" s="108">
        <v>54213</v>
      </c>
    </row>
    <row r="572" spans="1:1" ht="12.9" thickBot="1">
      <c r="A572" s="108">
        <v>54308</v>
      </c>
    </row>
    <row r="573" spans="1:1" ht="12.9" thickBot="1">
      <c r="A573" s="108">
        <v>54343</v>
      </c>
    </row>
    <row r="574" spans="1:1" ht="12.9" thickBot="1">
      <c r="A574" s="108">
        <v>54364</v>
      </c>
    </row>
    <row r="575" spans="1:1" ht="12.9" thickBot="1">
      <c r="A575" s="108">
        <v>54377</v>
      </c>
    </row>
    <row r="576" spans="1:1" ht="12.9" thickBot="1">
      <c r="A576" s="108">
        <v>54417</v>
      </c>
    </row>
    <row r="577" spans="1:1" ht="12.9" thickBot="1">
      <c r="A577" s="109">
        <v>54424</v>
      </c>
    </row>
    <row r="578" spans="1:1" ht="12.9" thickBot="1">
      <c r="A578" s="106">
        <v>54483</v>
      </c>
    </row>
    <row r="579" spans="1:1" ht="12.9" thickBot="1">
      <c r="A579" s="106">
        <v>54484</v>
      </c>
    </row>
    <row r="580" spans="1:1" ht="12.9" thickBot="1">
      <c r="A580" s="106">
        <v>54529</v>
      </c>
    </row>
    <row r="581" spans="1:1" ht="12.9" thickBot="1">
      <c r="A581" s="106">
        <v>54534</v>
      </c>
    </row>
    <row r="582" spans="1:1" ht="12.9" thickBot="1">
      <c r="A582" s="106">
        <v>54544</v>
      </c>
    </row>
    <row r="583" spans="1:1" ht="12.9" thickBot="1">
      <c r="A583" s="106">
        <v>54591</v>
      </c>
    </row>
    <row r="584" spans="1:1" ht="12.9" thickBot="1">
      <c r="A584" s="106">
        <v>54673</v>
      </c>
    </row>
    <row r="585" spans="1:1" ht="12.9" thickBot="1">
      <c r="A585" s="106">
        <v>54708</v>
      </c>
    </row>
    <row r="586" spans="1:1" ht="12.9" thickBot="1">
      <c r="A586" s="106">
        <v>54729</v>
      </c>
    </row>
    <row r="587" spans="1:1" ht="12.9" thickBot="1">
      <c r="A587" s="106">
        <v>54742</v>
      </c>
    </row>
    <row r="588" spans="1:1" ht="12.9" thickBot="1">
      <c r="A588" s="106">
        <v>54782</v>
      </c>
    </row>
    <row r="589" spans="1:1" ht="12.9" thickBot="1">
      <c r="A589" s="107">
        <v>54789</v>
      </c>
    </row>
    <row r="590" spans="1:1" ht="12.9" thickBot="1">
      <c r="A590" s="108">
        <v>54840</v>
      </c>
    </row>
    <row r="591" spans="1:1" ht="12.9" thickBot="1">
      <c r="A591" s="108">
        <v>54841</v>
      </c>
    </row>
    <row r="592" spans="1:1" ht="12.9" thickBot="1">
      <c r="A592" s="108">
        <v>54886</v>
      </c>
    </row>
    <row r="593" spans="1:1" ht="12.9" thickBot="1">
      <c r="A593" s="108">
        <v>54899</v>
      </c>
    </row>
    <row r="594" spans="1:1" ht="12.9" thickBot="1">
      <c r="A594" s="108">
        <v>54909</v>
      </c>
    </row>
    <row r="595" spans="1:1" ht="12.9" thickBot="1">
      <c r="A595" s="108">
        <v>54948</v>
      </c>
    </row>
    <row r="596" spans="1:1" ht="12.9" thickBot="1">
      <c r="A596" s="108">
        <v>55038</v>
      </c>
    </row>
    <row r="597" spans="1:1" ht="12.9" thickBot="1">
      <c r="A597" s="108">
        <v>55073</v>
      </c>
    </row>
    <row r="598" spans="1:1" ht="12.9" thickBot="1">
      <c r="A598" s="108">
        <v>55094</v>
      </c>
    </row>
    <row r="599" spans="1:1" ht="12.9" thickBot="1">
      <c r="A599" s="108">
        <v>55107</v>
      </c>
    </row>
    <row r="600" spans="1:1" ht="12.9" thickBot="1">
      <c r="A600" s="108">
        <v>55147</v>
      </c>
    </row>
    <row r="601" spans="1:1" ht="12.9" thickBot="1">
      <c r="A601" s="109">
        <v>55154</v>
      </c>
    </row>
    <row r="602" spans="1:1" ht="12.9" thickBot="1">
      <c r="A602" s="106">
        <v>55197</v>
      </c>
    </row>
    <row r="603" spans="1:1" ht="12.9" thickBot="1">
      <c r="A603" s="106">
        <v>55198</v>
      </c>
    </row>
    <row r="604" spans="1:1" ht="12.9" thickBot="1">
      <c r="A604" s="106">
        <v>55243</v>
      </c>
    </row>
    <row r="605" spans="1:1" ht="12.9" thickBot="1">
      <c r="A605" s="106">
        <v>55264</v>
      </c>
    </row>
    <row r="606" spans="1:1" ht="12.9" thickBot="1">
      <c r="A606" s="106">
        <v>55274</v>
      </c>
    </row>
    <row r="607" spans="1:1" ht="12.9" thickBot="1">
      <c r="A607" s="106">
        <v>55305</v>
      </c>
    </row>
    <row r="608" spans="1:1" ht="12.9" thickBot="1">
      <c r="A608" s="106">
        <v>55403</v>
      </c>
    </row>
    <row r="609" spans="1:1" ht="12.9" thickBot="1">
      <c r="A609" s="106">
        <v>55438</v>
      </c>
    </row>
    <row r="610" spans="1:1" ht="12.9" thickBot="1">
      <c r="A610" s="106">
        <v>55459</v>
      </c>
    </row>
    <row r="611" spans="1:1" ht="12.9" thickBot="1">
      <c r="A611" s="106">
        <v>55472</v>
      </c>
    </row>
    <row r="612" spans="1:1" ht="12.9" thickBot="1">
      <c r="A612" s="106">
        <v>55512</v>
      </c>
    </row>
    <row r="613" spans="1:1" ht="12.9" thickBot="1">
      <c r="A613" s="107">
        <v>55519</v>
      </c>
    </row>
    <row r="614" spans="1:1" ht="12.9" thickBot="1">
      <c r="A614" s="108">
        <v>55582</v>
      </c>
    </row>
    <row r="615" spans="1:1" ht="12.9" thickBot="1">
      <c r="A615" s="108">
        <v>55583</v>
      </c>
    </row>
    <row r="616" spans="1:1" ht="12.9" thickBot="1">
      <c r="A616" s="108">
        <v>55628</v>
      </c>
    </row>
    <row r="617" spans="1:1" ht="12.9" thickBot="1">
      <c r="A617" s="108">
        <v>55630</v>
      </c>
    </row>
    <row r="618" spans="1:1" ht="12.9" thickBot="1">
      <c r="A618" s="108">
        <v>55640</v>
      </c>
    </row>
    <row r="619" spans="1:1" ht="12.9" thickBot="1">
      <c r="A619" s="108">
        <v>55690</v>
      </c>
    </row>
    <row r="620" spans="1:1" ht="12.9" thickBot="1">
      <c r="A620" s="108">
        <v>55769</v>
      </c>
    </row>
    <row r="621" spans="1:1" ht="12.9" thickBot="1">
      <c r="A621" s="108">
        <v>55804</v>
      </c>
    </row>
    <row r="622" spans="1:1" ht="12.9" thickBot="1">
      <c r="A622" s="108">
        <v>55825</v>
      </c>
    </row>
    <row r="623" spans="1:1" ht="12.9" thickBot="1">
      <c r="A623" s="108">
        <v>55838</v>
      </c>
    </row>
    <row r="624" spans="1:1" ht="12.9" thickBot="1">
      <c r="A624" s="108">
        <v>55878</v>
      </c>
    </row>
    <row r="625" spans="1:1" ht="12.9" thickBot="1">
      <c r="A625" s="109">
        <v>55885</v>
      </c>
    </row>
    <row r="626" spans="1:1" ht="12.9" thickBot="1">
      <c r="A626" s="106">
        <v>55932</v>
      </c>
    </row>
    <row r="627" spans="1:1" ht="12.9" thickBot="1">
      <c r="A627" s="106">
        <v>55933</v>
      </c>
    </row>
    <row r="628" spans="1:1" ht="12.9" thickBot="1">
      <c r="A628" s="106">
        <v>55978</v>
      </c>
    </row>
    <row r="629" spans="1:1" ht="12.9" thickBot="1">
      <c r="A629" s="106">
        <v>55995</v>
      </c>
    </row>
    <row r="630" spans="1:1" ht="12.9" thickBot="1">
      <c r="A630" s="106">
        <v>56005</v>
      </c>
    </row>
    <row r="631" spans="1:1" ht="12.9" thickBot="1">
      <c r="A631" s="106">
        <v>56040</v>
      </c>
    </row>
    <row r="632" spans="1:1" ht="12.9" thickBot="1">
      <c r="A632" s="106">
        <v>56134</v>
      </c>
    </row>
    <row r="633" spans="1:1" ht="12.9" thickBot="1">
      <c r="A633" s="106">
        <v>56169</v>
      </c>
    </row>
    <row r="634" spans="1:1" ht="12.9" thickBot="1">
      <c r="A634" s="106">
        <v>56190</v>
      </c>
    </row>
    <row r="635" spans="1:1" ht="12.9" thickBot="1">
      <c r="A635" s="106">
        <v>56203</v>
      </c>
    </row>
    <row r="636" spans="1:1" ht="12.9" thickBot="1">
      <c r="A636" s="106">
        <v>56243</v>
      </c>
    </row>
    <row r="637" spans="1:1" ht="12.9" thickBot="1">
      <c r="A637" s="107">
        <v>56250</v>
      </c>
    </row>
    <row r="638" spans="1:1" ht="12.9" thickBot="1">
      <c r="A638" s="108">
        <v>56289</v>
      </c>
    </row>
    <row r="639" spans="1:1" ht="12.9" thickBot="1">
      <c r="A639" s="108">
        <v>56290</v>
      </c>
    </row>
    <row r="640" spans="1:1" ht="12.9" thickBot="1">
      <c r="A640" s="108">
        <v>56335</v>
      </c>
    </row>
    <row r="641" spans="1:1" ht="12.9" thickBot="1">
      <c r="A641" s="108">
        <v>56360</v>
      </c>
    </row>
    <row r="642" spans="1:1" ht="12.9" thickBot="1">
      <c r="A642" s="108">
        <v>56370</v>
      </c>
    </row>
    <row r="643" spans="1:1" ht="12.9" thickBot="1">
      <c r="A643" s="108">
        <v>56397</v>
      </c>
    </row>
    <row r="644" spans="1:1" ht="12.9" thickBot="1">
      <c r="A644" s="108">
        <v>56499</v>
      </c>
    </row>
    <row r="645" spans="1:1" ht="12.9" thickBot="1">
      <c r="A645" s="108">
        <v>56534</v>
      </c>
    </row>
    <row r="646" spans="1:1" ht="12.9" thickBot="1">
      <c r="A646" s="108">
        <v>56555</v>
      </c>
    </row>
    <row r="647" spans="1:1" ht="12.9" thickBot="1">
      <c r="A647" s="108">
        <v>56568</v>
      </c>
    </row>
    <row r="648" spans="1:1" ht="12.9" thickBot="1">
      <c r="A648" s="108">
        <v>56608</v>
      </c>
    </row>
    <row r="649" spans="1:1" ht="12.9" thickBot="1">
      <c r="A649" s="109">
        <v>56615</v>
      </c>
    </row>
    <row r="650" spans="1:1" ht="12.9" thickBot="1">
      <c r="A650" s="106">
        <v>56674</v>
      </c>
    </row>
    <row r="651" spans="1:1" ht="12.9" thickBot="1">
      <c r="A651" s="106">
        <v>56675</v>
      </c>
    </row>
    <row r="652" spans="1:1" ht="12.9" thickBot="1">
      <c r="A652" s="106">
        <v>56720</v>
      </c>
    </row>
    <row r="653" spans="1:1" ht="12.9" thickBot="1">
      <c r="A653" s="106">
        <v>56725</v>
      </c>
    </row>
    <row r="654" spans="1:1" ht="12.9" thickBot="1">
      <c r="A654" s="106">
        <v>56735</v>
      </c>
    </row>
    <row r="655" spans="1:1" ht="12.9" thickBot="1">
      <c r="A655" s="106">
        <v>56782</v>
      </c>
    </row>
    <row r="656" spans="1:1" ht="12.9" thickBot="1">
      <c r="A656" s="106">
        <v>56864</v>
      </c>
    </row>
    <row r="657" spans="1:1" ht="12.9" thickBot="1">
      <c r="A657" s="106">
        <v>56899</v>
      </c>
    </row>
    <row r="658" spans="1:1" ht="12.9" thickBot="1">
      <c r="A658" s="106">
        <v>56920</v>
      </c>
    </row>
    <row r="659" spans="1:1" ht="12.9" thickBot="1">
      <c r="A659" s="106">
        <v>56933</v>
      </c>
    </row>
    <row r="660" spans="1:1" ht="12.9" thickBot="1">
      <c r="A660" s="106">
        <v>56973</v>
      </c>
    </row>
    <row r="661" spans="1:1" ht="12.9" thickBot="1">
      <c r="A661" s="107">
        <v>56980</v>
      </c>
    </row>
    <row r="662" spans="1:1" ht="12.9" thickBot="1">
      <c r="A662" s="108">
        <v>57024</v>
      </c>
    </row>
    <row r="663" spans="1:1" ht="12.9" thickBot="1">
      <c r="A663" s="108">
        <v>57025</v>
      </c>
    </row>
    <row r="664" spans="1:1" ht="12.9" thickBot="1">
      <c r="A664" s="108">
        <v>57070</v>
      </c>
    </row>
    <row r="665" spans="1:1" ht="12.9" thickBot="1">
      <c r="A665" s="108">
        <v>57091</v>
      </c>
    </row>
    <row r="666" spans="1:1" ht="12.9" thickBot="1">
      <c r="A666" s="108">
        <v>57101</v>
      </c>
    </row>
    <row r="667" spans="1:1" ht="12.9" thickBot="1">
      <c r="A667" s="108">
        <v>57132</v>
      </c>
    </row>
    <row r="668" spans="1:1" ht="12.9" thickBot="1">
      <c r="A668" s="108">
        <v>57230</v>
      </c>
    </row>
    <row r="669" spans="1:1" ht="12.9" thickBot="1">
      <c r="A669" s="108">
        <v>57265</v>
      </c>
    </row>
    <row r="670" spans="1:1" ht="12.9" thickBot="1">
      <c r="A670" s="108">
        <v>57286</v>
      </c>
    </row>
    <row r="671" spans="1:1" ht="12.9" thickBot="1">
      <c r="A671" s="108">
        <v>57299</v>
      </c>
    </row>
    <row r="672" spans="1:1" ht="12.9" thickBot="1">
      <c r="A672" s="108">
        <v>57339</v>
      </c>
    </row>
    <row r="673" spans="1:1" ht="12.9" thickBot="1">
      <c r="A673" s="109">
        <v>57346</v>
      </c>
    </row>
    <row r="674" spans="1:1" ht="12.9" thickBot="1">
      <c r="A674" s="106">
        <v>57409</v>
      </c>
    </row>
    <row r="675" spans="1:1" ht="12.9" thickBot="1">
      <c r="A675" s="106">
        <v>57410</v>
      </c>
    </row>
    <row r="676" spans="1:1" ht="12.9" thickBot="1">
      <c r="A676" s="106">
        <v>57455</v>
      </c>
    </row>
    <row r="677" spans="1:1" ht="12.9" thickBot="1">
      <c r="A677" s="106">
        <v>57456</v>
      </c>
    </row>
    <row r="678" spans="1:1" ht="12.9" thickBot="1">
      <c r="A678" s="106">
        <v>57466</v>
      </c>
    </row>
    <row r="679" spans="1:1" ht="12.9" thickBot="1">
      <c r="A679" s="106">
        <v>57517</v>
      </c>
    </row>
    <row r="680" spans="1:1" ht="12.9" thickBot="1">
      <c r="A680" s="106">
        <v>57595</v>
      </c>
    </row>
    <row r="681" spans="1:1" ht="12.9" thickBot="1">
      <c r="A681" s="106">
        <v>57630</v>
      </c>
    </row>
    <row r="682" spans="1:1" ht="12.9" thickBot="1">
      <c r="A682" s="106">
        <v>57651</v>
      </c>
    </row>
    <row r="683" spans="1:1" ht="12.9" thickBot="1">
      <c r="A683" s="106">
        <v>57664</v>
      </c>
    </row>
    <row r="684" spans="1:1" ht="12.9" thickBot="1">
      <c r="A684" s="106">
        <v>57704</v>
      </c>
    </row>
    <row r="685" spans="1:1" ht="12.9" thickBot="1">
      <c r="A685" s="107">
        <v>57711</v>
      </c>
    </row>
    <row r="686" spans="1:1" ht="12.9" thickBot="1">
      <c r="A686" s="108">
        <v>57766</v>
      </c>
    </row>
    <row r="687" spans="1:1" ht="12.9" thickBot="1">
      <c r="A687" s="108">
        <v>57767</v>
      </c>
    </row>
    <row r="688" spans="1:1" ht="12.9" thickBot="1">
      <c r="A688" s="108">
        <v>57812</v>
      </c>
    </row>
    <row r="689" spans="1:1" ht="12.9" thickBot="1">
      <c r="A689" s="108">
        <v>57821</v>
      </c>
    </row>
    <row r="690" spans="1:1" ht="12.9" thickBot="1">
      <c r="A690" s="108">
        <v>57831</v>
      </c>
    </row>
    <row r="691" spans="1:1" ht="12.9" thickBot="1">
      <c r="A691" s="108">
        <v>57874</v>
      </c>
    </row>
    <row r="692" spans="1:1" ht="12.9" thickBot="1">
      <c r="A692" s="108">
        <v>57960</v>
      </c>
    </row>
    <row r="693" spans="1:1" ht="12.9" thickBot="1">
      <c r="A693" s="108">
        <v>57995</v>
      </c>
    </row>
    <row r="694" spans="1:1" ht="12.9" thickBot="1">
      <c r="A694" s="108">
        <v>58016</v>
      </c>
    </row>
    <row r="695" spans="1:1" ht="12.9" thickBot="1">
      <c r="A695" s="108">
        <v>58029</v>
      </c>
    </row>
    <row r="696" spans="1:1" ht="12.9" thickBot="1">
      <c r="A696" s="108">
        <v>58069</v>
      </c>
    </row>
    <row r="697" spans="1:1" ht="12.9" thickBot="1">
      <c r="A697" s="109">
        <v>58076</v>
      </c>
    </row>
    <row r="698" spans="1:1" ht="12.9" thickBot="1">
      <c r="A698" s="106">
        <v>58116</v>
      </c>
    </row>
    <row r="699" spans="1:1" ht="12.9" thickBot="1">
      <c r="A699" s="106">
        <v>58117</v>
      </c>
    </row>
    <row r="700" spans="1:1" ht="12.9" thickBot="1">
      <c r="A700" s="106">
        <v>58162</v>
      </c>
    </row>
    <row r="701" spans="1:1" ht="12.9" thickBot="1">
      <c r="A701" s="106">
        <v>58186</v>
      </c>
    </row>
    <row r="702" spans="1:1" ht="12.9" thickBot="1">
      <c r="A702" s="106">
        <v>58196</v>
      </c>
    </row>
    <row r="703" spans="1:1" ht="12.9" thickBot="1">
      <c r="A703" s="106">
        <v>58224</v>
      </c>
    </row>
    <row r="704" spans="1:1" ht="12.9" thickBot="1">
      <c r="A704" s="106">
        <v>58325</v>
      </c>
    </row>
    <row r="705" spans="1:1" ht="12.9" thickBot="1">
      <c r="A705" s="106">
        <v>58360</v>
      </c>
    </row>
    <row r="706" spans="1:1" ht="12.9" thickBot="1">
      <c r="A706" s="106">
        <v>58381</v>
      </c>
    </row>
    <row r="707" spans="1:1" ht="12.9" thickBot="1">
      <c r="A707" s="106">
        <v>58394</v>
      </c>
    </row>
    <row r="708" spans="1:1" ht="12.9" thickBot="1">
      <c r="A708" s="106">
        <v>58434</v>
      </c>
    </row>
    <row r="709" spans="1:1" ht="12.9" thickBot="1">
      <c r="A709" s="107">
        <v>58441</v>
      </c>
    </row>
    <row r="710" spans="1:1" ht="12.9" thickBot="1">
      <c r="A710" s="108">
        <v>58501</v>
      </c>
    </row>
    <row r="711" spans="1:1" ht="12.9" thickBot="1">
      <c r="A711" s="108">
        <v>58502</v>
      </c>
    </row>
    <row r="712" spans="1:1" ht="12.9" thickBot="1">
      <c r="A712" s="108">
        <v>58547</v>
      </c>
    </row>
    <row r="713" spans="1:1" ht="12.9" thickBot="1">
      <c r="A713" s="108">
        <v>58552</v>
      </c>
    </row>
    <row r="714" spans="1:1" ht="12.9" thickBot="1">
      <c r="A714" s="108">
        <v>58562</v>
      </c>
    </row>
    <row r="715" spans="1:1" ht="12.9" thickBot="1">
      <c r="A715" s="108">
        <v>58609</v>
      </c>
    </row>
    <row r="716" spans="1:1" ht="12.9" thickBot="1">
      <c r="A716" s="108">
        <v>58691</v>
      </c>
    </row>
    <row r="717" spans="1:1" ht="12.9" thickBot="1">
      <c r="A717" s="108">
        <v>58726</v>
      </c>
    </row>
    <row r="718" spans="1:1" ht="12.9" thickBot="1">
      <c r="A718" s="108">
        <v>58747</v>
      </c>
    </row>
    <row r="719" spans="1:1" ht="12.9" thickBot="1">
      <c r="A719" s="108">
        <v>58760</v>
      </c>
    </row>
    <row r="720" spans="1:1" ht="12.9" thickBot="1">
      <c r="A720" s="108">
        <v>58800</v>
      </c>
    </row>
    <row r="721" spans="1:1" ht="12.9" thickBot="1">
      <c r="A721" s="109">
        <v>58807</v>
      </c>
    </row>
    <row r="722" spans="1:1" ht="12.9" thickBot="1">
      <c r="A722" s="106">
        <v>58858</v>
      </c>
    </row>
    <row r="723" spans="1:1" ht="12.9" thickBot="1">
      <c r="A723" s="106">
        <v>58859</v>
      </c>
    </row>
    <row r="724" spans="1:1" ht="12.9" thickBot="1">
      <c r="A724" s="106">
        <v>58904</v>
      </c>
    </row>
    <row r="725" spans="1:1" ht="12.9" thickBot="1">
      <c r="A725" s="106">
        <v>58917</v>
      </c>
    </row>
    <row r="726" spans="1:1" ht="12.9" thickBot="1">
      <c r="A726" s="106">
        <v>58927</v>
      </c>
    </row>
    <row r="727" spans="1:1" ht="12.9" thickBot="1">
      <c r="A727" s="106">
        <v>58966</v>
      </c>
    </row>
    <row r="728" spans="1:1" ht="12.9" thickBot="1">
      <c r="A728" s="106">
        <v>59056</v>
      </c>
    </row>
    <row r="729" spans="1:1" ht="12.9" thickBot="1">
      <c r="A729" s="106">
        <v>59091</v>
      </c>
    </row>
    <row r="730" spans="1:1" ht="12.9" thickBot="1">
      <c r="A730" s="106">
        <v>59112</v>
      </c>
    </row>
    <row r="731" spans="1:1" ht="12.9" thickBot="1">
      <c r="A731" s="106">
        <v>59125</v>
      </c>
    </row>
    <row r="732" spans="1:1" ht="12.9" thickBot="1">
      <c r="A732" s="106">
        <v>59165</v>
      </c>
    </row>
    <row r="733" spans="1:1" ht="12.9" thickBot="1">
      <c r="A733" s="107">
        <v>59172</v>
      </c>
    </row>
    <row r="734" spans="1:1" ht="12.9" thickBot="1">
      <c r="A734" s="108">
        <v>59208</v>
      </c>
    </row>
    <row r="735" spans="1:1" ht="12.9" thickBot="1">
      <c r="A735" s="108">
        <v>59209</v>
      </c>
    </row>
    <row r="736" spans="1:1" ht="12.9" thickBot="1">
      <c r="A736" s="108">
        <v>59254</v>
      </c>
    </row>
    <row r="737" spans="1:1" ht="12.9" thickBot="1">
      <c r="A737" s="108">
        <v>59282</v>
      </c>
    </row>
    <row r="738" spans="1:1" ht="12.9" thickBot="1">
      <c r="A738" s="108">
        <v>59292</v>
      </c>
    </row>
    <row r="739" spans="1:1" ht="12.9" thickBot="1">
      <c r="A739" s="108">
        <v>59316</v>
      </c>
    </row>
    <row r="740" spans="1:1" ht="12.9" thickBot="1">
      <c r="A740" s="108">
        <v>59421</v>
      </c>
    </row>
    <row r="741" spans="1:1" ht="12.9" thickBot="1">
      <c r="A741" s="108">
        <v>59456</v>
      </c>
    </row>
    <row r="742" spans="1:1" ht="12.9" thickBot="1">
      <c r="A742" s="108">
        <v>59477</v>
      </c>
    </row>
    <row r="743" spans="1:1" ht="12.9" thickBot="1">
      <c r="A743" s="108">
        <v>59490</v>
      </c>
    </row>
    <row r="744" spans="1:1" ht="12.9" thickBot="1">
      <c r="A744" s="108">
        <v>59530</v>
      </c>
    </row>
    <row r="745" spans="1:1" ht="12.9" thickBot="1">
      <c r="A745" s="109">
        <v>59537</v>
      </c>
    </row>
    <row r="746" spans="1:1" ht="12.9" thickBot="1">
      <c r="A746" s="106">
        <v>59593</v>
      </c>
    </row>
    <row r="747" spans="1:1" ht="12.9" thickBot="1">
      <c r="A747" s="106">
        <v>59594</v>
      </c>
    </row>
    <row r="748" spans="1:1" ht="12.9" thickBot="1">
      <c r="A748" s="106">
        <v>59639</v>
      </c>
    </row>
    <row r="749" spans="1:1" ht="12.9" thickBot="1">
      <c r="A749" s="106">
        <v>59647</v>
      </c>
    </row>
    <row r="750" spans="1:1" ht="12.9" thickBot="1">
      <c r="A750" s="106">
        <v>59657</v>
      </c>
    </row>
    <row r="751" spans="1:1" ht="12.9" thickBot="1">
      <c r="A751" s="106">
        <v>59701</v>
      </c>
    </row>
    <row r="752" spans="1:1" ht="12.9" thickBot="1">
      <c r="A752" s="106">
        <v>59786</v>
      </c>
    </row>
    <row r="753" spans="1:1" ht="12.9" thickBot="1">
      <c r="A753" s="106">
        <v>59821</v>
      </c>
    </row>
    <row r="754" spans="1:1" ht="12.9" thickBot="1">
      <c r="A754" s="106">
        <v>59842</v>
      </c>
    </row>
    <row r="755" spans="1:1" ht="12.9" thickBot="1">
      <c r="A755" s="106">
        <v>59855</v>
      </c>
    </row>
    <row r="756" spans="1:1" ht="12.9" thickBot="1">
      <c r="A756" s="106">
        <v>59895</v>
      </c>
    </row>
    <row r="757" spans="1:1" ht="12.9" thickBot="1">
      <c r="A757" s="107">
        <v>59902</v>
      </c>
    </row>
    <row r="758" spans="1:1" ht="12.9" thickBot="1">
      <c r="A758" s="108">
        <v>59950</v>
      </c>
    </row>
    <row r="759" spans="1:1" ht="12.9" thickBot="1">
      <c r="A759" s="108">
        <v>59951</v>
      </c>
    </row>
    <row r="760" spans="1:1" ht="12.9" thickBot="1">
      <c r="A760" s="108">
        <v>59996</v>
      </c>
    </row>
    <row r="761" spans="1:1" ht="12.9" thickBot="1">
      <c r="A761" s="108">
        <v>60013</v>
      </c>
    </row>
    <row r="762" spans="1:1" ht="12.9" thickBot="1">
      <c r="A762" s="108">
        <v>60023</v>
      </c>
    </row>
    <row r="763" spans="1:1" ht="12.9" thickBot="1">
      <c r="A763" s="108">
        <v>60058</v>
      </c>
    </row>
    <row r="764" spans="1:1" ht="12.9" thickBot="1">
      <c r="A764" s="108">
        <v>60152</v>
      </c>
    </row>
    <row r="765" spans="1:1" ht="12.9" thickBot="1">
      <c r="A765" s="108">
        <v>60187</v>
      </c>
    </row>
    <row r="766" spans="1:1" ht="12.9" thickBot="1">
      <c r="A766" s="108">
        <v>60208</v>
      </c>
    </row>
    <row r="767" spans="1:1" ht="12.9" thickBot="1">
      <c r="A767" s="108">
        <v>60221</v>
      </c>
    </row>
    <row r="768" spans="1:1" ht="12.9" thickBot="1">
      <c r="A768" s="108">
        <v>60261</v>
      </c>
    </row>
    <row r="769" spans="1:1" ht="12.9" thickBot="1">
      <c r="A769" s="109">
        <v>60268</v>
      </c>
    </row>
    <row r="770" spans="1:1" ht="12.9" thickBot="1">
      <c r="A770" s="106">
        <v>60307</v>
      </c>
    </row>
    <row r="771" spans="1:1" ht="12.9" thickBot="1">
      <c r="A771" s="106">
        <v>60308</v>
      </c>
    </row>
    <row r="772" spans="1:1" ht="12.9" thickBot="1">
      <c r="A772" s="106">
        <v>60353</v>
      </c>
    </row>
    <row r="773" spans="1:1" ht="12.9" thickBot="1">
      <c r="A773" s="106">
        <v>60378</v>
      </c>
    </row>
    <row r="774" spans="1:1" ht="12.9" thickBot="1">
      <c r="A774" s="106">
        <v>60388</v>
      </c>
    </row>
    <row r="775" spans="1:1" ht="12.9" thickBot="1">
      <c r="A775" s="106">
        <v>60415</v>
      </c>
    </row>
    <row r="776" spans="1:1" ht="12.9" thickBot="1">
      <c r="A776" s="106">
        <v>60517</v>
      </c>
    </row>
    <row r="777" spans="1:1" ht="12.9" thickBot="1">
      <c r="A777" s="106">
        <v>60552</v>
      </c>
    </row>
    <row r="778" spans="1:1" ht="12.9" thickBot="1">
      <c r="A778" s="106">
        <v>60573</v>
      </c>
    </row>
    <row r="779" spans="1:1" ht="12.9" thickBot="1">
      <c r="A779" s="106">
        <v>60586</v>
      </c>
    </row>
    <row r="780" spans="1:1" ht="12.9" thickBot="1">
      <c r="A780" s="106">
        <v>60626</v>
      </c>
    </row>
    <row r="781" spans="1:1" ht="12.9" thickBot="1">
      <c r="A781" s="107">
        <v>60633</v>
      </c>
    </row>
    <row r="782" spans="1:1" ht="12.9" thickBot="1">
      <c r="A782" s="108">
        <v>60685</v>
      </c>
    </row>
    <row r="783" spans="1:1" ht="12.9" thickBot="1">
      <c r="A783" s="108">
        <v>60686</v>
      </c>
    </row>
    <row r="784" spans="1:1" ht="12.9" thickBot="1">
      <c r="A784" s="108">
        <v>60731</v>
      </c>
    </row>
    <row r="785" spans="1:1" ht="12.9" thickBot="1">
      <c r="A785" s="108">
        <v>60743</v>
      </c>
    </row>
    <row r="786" spans="1:1" ht="12.9" thickBot="1">
      <c r="A786" s="108">
        <v>60753</v>
      </c>
    </row>
    <row r="787" spans="1:1" ht="12.9" thickBot="1">
      <c r="A787" s="108">
        <v>60793</v>
      </c>
    </row>
    <row r="788" spans="1:1" ht="12.9" thickBot="1">
      <c r="A788" s="108">
        <v>60882</v>
      </c>
    </row>
    <row r="789" spans="1:1" ht="12.9" thickBot="1">
      <c r="A789" s="108">
        <v>60917</v>
      </c>
    </row>
    <row r="790" spans="1:1" ht="12.9" thickBot="1">
      <c r="A790" s="108">
        <v>60938</v>
      </c>
    </row>
    <row r="791" spans="1:1" ht="12.9" thickBot="1">
      <c r="A791" s="108">
        <v>60951</v>
      </c>
    </row>
    <row r="792" spans="1:1" ht="12.9" thickBot="1">
      <c r="A792" s="108">
        <v>60991</v>
      </c>
    </row>
    <row r="793" spans="1:1" ht="12.9" thickBot="1">
      <c r="A793" s="109">
        <v>60998</v>
      </c>
    </row>
    <row r="794" spans="1:1" ht="12.9" thickBot="1">
      <c r="A794" s="106">
        <v>61042</v>
      </c>
    </row>
    <row r="795" spans="1:1" ht="12.9" thickBot="1">
      <c r="A795" s="106">
        <v>61043</v>
      </c>
    </row>
    <row r="796" spans="1:1" ht="12.9" thickBot="1">
      <c r="A796" s="106">
        <v>61088</v>
      </c>
    </row>
    <row r="797" spans="1:1" ht="12.9" thickBot="1">
      <c r="A797" s="106">
        <v>61108</v>
      </c>
    </row>
    <row r="798" spans="1:1" ht="12.9" thickBot="1">
      <c r="A798" s="106">
        <v>61118</v>
      </c>
    </row>
    <row r="799" spans="1:1" ht="12.9" thickBot="1">
      <c r="A799" s="106">
        <v>61150</v>
      </c>
    </row>
    <row r="800" spans="1:1" ht="12.9" thickBot="1">
      <c r="A800" s="106">
        <v>61247</v>
      </c>
    </row>
    <row r="801" spans="1:1" ht="12.9" thickBot="1">
      <c r="A801" s="106">
        <v>61282</v>
      </c>
    </row>
    <row r="802" spans="1:1" ht="12.9" thickBot="1">
      <c r="A802" s="106">
        <v>61303</v>
      </c>
    </row>
    <row r="803" spans="1:1" ht="12.9" thickBot="1">
      <c r="A803" s="106">
        <v>61316</v>
      </c>
    </row>
    <row r="804" spans="1:1" ht="12.9" thickBot="1">
      <c r="A804" s="106">
        <v>61356</v>
      </c>
    </row>
    <row r="805" spans="1:1" ht="12.9" thickBot="1">
      <c r="A805" s="107">
        <v>61363</v>
      </c>
    </row>
    <row r="806" spans="1:1" ht="12.9" thickBot="1">
      <c r="A806" s="108">
        <v>61427</v>
      </c>
    </row>
    <row r="807" spans="1:1" ht="12.9" thickBot="1">
      <c r="A807" s="108">
        <v>61428</v>
      </c>
    </row>
    <row r="808" spans="1:1" ht="12.9" thickBot="1">
      <c r="A808" s="108">
        <v>61473</v>
      </c>
    </row>
    <row r="809" spans="1:1" ht="12.9" thickBot="1">
      <c r="A809" s="108">
        <v>61474</v>
      </c>
    </row>
    <row r="810" spans="1:1" ht="12.9" thickBot="1">
      <c r="A810" s="108">
        <v>61484</v>
      </c>
    </row>
    <row r="811" spans="1:1" ht="12.9" thickBot="1">
      <c r="A811" s="108">
        <v>61535</v>
      </c>
    </row>
    <row r="812" spans="1:1" ht="12.9" thickBot="1">
      <c r="A812" s="108">
        <v>61613</v>
      </c>
    </row>
    <row r="813" spans="1:1" ht="12.9" thickBot="1">
      <c r="A813" s="108">
        <v>61648</v>
      </c>
    </row>
    <row r="814" spans="1:1" ht="12.9" thickBot="1">
      <c r="A814" s="108">
        <v>61669</v>
      </c>
    </row>
    <row r="815" spans="1:1" ht="12.9" thickBot="1">
      <c r="A815" s="108">
        <v>61682</v>
      </c>
    </row>
    <row r="816" spans="1:1" ht="12.9" thickBot="1">
      <c r="A816" s="108">
        <v>61722</v>
      </c>
    </row>
    <row r="817" spans="1:1" ht="12.9" thickBot="1">
      <c r="A817" s="109">
        <v>61729</v>
      </c>
    </row>
    <row r="818" spans="1:1" ht="12.9" thickBot="1">
      <c r="A818" s="106">
        <v>61784</v>
      </c>
    </row>
    <row r="819" spans="1:1" ht="12.9" thickBot="1">
      <c r="A819" s="106">
        <v>61785</v>
      </c>
    </row>
    <row r="820" spans="1:1" ht="12.9" thickBot="1">
      <c r="A820" s="106">
        <v>61830</v>
      </c>
    </row>
    <row r="821" spans="1:1" ht="12.9" thickBot="1">
      <c r="A821" s="106">
        <v>61839</v>
      </c>
    </row>
    <row r="822" spans="1:1" ht="12.9" thickBot="1">
      <c r="A822" s="106">
        <v>61849</v>
      </c>
    </row>
    <row r="823" spans="1:1" ht="12.9" thickBot="1">
      <c r="A823" s="106">
        <v>61892</v>
      </c>
    </row>
    <row r="824" spans="1:1" ht="12.9" thickBot="1">
      <c r="A824" s="106">
        <v>61978</v>
      </c>
    </row>
    <row r="825" spans="1:1" ht="12.9" thickBot="1">
      <c r="A825" s="106">
        <v>62013</v>
      </c>
    </row>
    <row r="826" spans="1:1" ht="12.9" thickBot="1">
      <c r="A826" s="106">
        <v>62034</v>
      </c>
    </row>
    <row r="827" spans="1:1" ht="12.9" thickBot="1">
      <c r="A827" s="106">
        <v>62047</v>
      </c>
    </row>
    <row r="828" spans="1:1" ht="12.9" thickBot="1">
      <c r="A828" s="106">
        <v>62087</v>
      </c>
    </row>
    <row r="829" spans="1:1" ht="12.9" thickBot="1">
      <c r="A829" s="107">
        <v>62094</v>
      </c>
    </row>
    <row r="830" spans="1:1" ht="12.9" thickBot="1">
      <c r="A830" s="108">
        <v>62134</v>
      </c>
    </row>
    <row r="831" spans="1:1" ht="12.9" thickBot="1">
      <c r="A831" s="108">
        <v>62135</v>
      </c>
    </row>
    <row r="832" spans="1:1" ht="12.9" thickBot="1">
      <c r="A832" s="108">
        <v>62180</v>
      </c>
    </row>
    <row r="833" spans="1:1" ht="12.9" thickBot="1">
      <c r="A833" s="108">
        <v>62204</v>
      </c>
    </row>
    <row r="834" spans="1:1" ht="12.9" thickBot="1">
      <c r="A834" s="108">
        <v>62214</v>
      </c>
    </row>
    <row r="835" spans="1:1" ht="12.9" thickBot="1">
      <c r="A835" s="108">
        <v>62242</v>
      </c>
    </row>
    <row r="836" spans="1:1" ht="12.9" thickBot="1">
      <c r="A836" s="108">
        <v>62343</v>
      </c>
    </row>
    <row r="837" spans="1:1" ht="12.9" thickBot="1">
      <c r="A837" s="108">
        <v>62378</v>
      </c>
    </row>
    <row r="838" spans="1:1" ht="12.9" thickBot="1">
      <c r="A838" s="108">
        <v>62399</v>
      </c>
    </row>
    <row r="839" spans="1:1" ht="12.9" thickBot="1">
      <c r="A839" s="108">
        <v>62412</v>
      </c>
    </row>
    <row r="840" spans="1:1" ht="12.9" thickBot="1">
      <c r="A840" s="108">
        <v>62452</v>
      </c>
    </row>
    <row r="841" spans="1:1" ht="12.9" thickBot="1">
      <c r="A841" s="109">
        <v>62459</v>
      </c>
    </row>
    <row r="842" spans="1:1" ht="12.9" thickBot="1">
      <c r="A842" s="106">
        <v>62519</v>
      </c>
    </row>
    <row r="843" spans="1:1" ht="12.9" thickBot="1">
      <c r="A843" s="106">
        <v>62520</v>
      </c>
    </row>
    <row r="844" spans="1:1" ht="12.9" thickBot="1">
      <c r="A844" s="106">
        <v>62565</v>
      </c>
    </row>
    <row r="845" spans="1:1" ht="12.9" thickBot="1">
      <c r="A845" s="106">
        <v>62569</v>
      </c>
    </row>
    <row r="846" spans="1:1" ht="12.9" thickBot="1">
      <c r="A846" s="106">
        <v>62579</v>
      </c>
    </row>
    <row r="847" spans="1:1" ht="12.9" thickBot="1">
      <c r="A847" s="106">
        <v>62627</v>
      </c>
    </row>
    <row r="848" spans="1:1" ht="12.9" thickBot="1">
      <c r="A848" s="106">
        <v>62708</v>
      </c>
    </row>
    <row r="849" spans="1:1" ht="12.9" thickBot="1">
      <c r="A849" s="106">
        <v>62743</v>
      </c>
    </row>
    <row r="850" spans="1:1" ht="12.9" thickBot="1">
      <c r="A850" s="106">
        <v>62764</v>
      </c>
    </row>
    <row r="851" spans="1:1" ht="12.9" thickBot="1">
      <c r="A851" s="106">
        <v>62777</v>
      </c>
    </row>
    <row r="852" spans="1:1" ht="12.9" thickBot="1">
      <c r="A852" s="106">
        <v>62817</v>
      </c>
    </row>
    <row r="853" spans="1:1" ht="12.9" thickBot="1">
      <c r="A853" s="107">
        <v>62824</v>
      </c>
    </row>
    <row r="854" spans="1:1" ht="12.9" thickBot="1">
      <c r="A854" s="108">
        <v>62876</v>
      </c>
    </row>
    <row r="855" spans="1:1" ht="12.9" thickBot="1">
      <c r="A855" s="108">
        <v>62877</v>
      </c>
    </row>
    <row r="856" spans="1:1" ht="12.9" thickBot="1">
      <c r="A856" s="108">
        <v>62922</v>
      </c>
    </row>
    <row r="857" spans="1:1" ht="12.9" thickBot="1">
      <c r="A857" s="108">
        <v>62935</v>
      </c>
    </row>
    <row r="858" spans="1:1" ht="12.9" thickBot="1">
      <c r="A858" s="108">
        <v>62945</v>
      </c>
    </row>
    <row r="859" spans="1:1" ht="12.9" thickBot="1">
      <c r="A859" s="108">
        <v>62984</v>
      </c>
    </row>
    <row r="860" spans="1:1" ht="12.9" thickBot="1">
      <c r="A860" s="108">
        <v>63074</v>
      </c>
    </row>
    <row r="861" spans="1:1" ht="12.9" thickBot="1">
      <c r="A861" s="108">
        <v>63109</v>
      </c>
    </row>
    <row r="862" spans="1:1" ht="12.9" thickBot="1">
      <c r="A862" s="108">
        <v>63130</v>
      </c>
    </row>
    <row r="863" spans="1:1" ht="12.9" thickBot="1">
      <c r="A863" s="108">
        <v>63143</v>
      </c>
    </row>
    <row r="864" spans="1:1" ht="12.9" thickBot="1">
      <c r="A864" s="108">
        <v>63183</v>
      </c>
    </row>
    <row r="865" spans="1:1" ht="12.9" thickBot="1">
      <c r="A865" s="109">
        <v>63190</v>
      </c>
    </row>
    <row r="866" spans="1:1" ht="12.9" thickBot="1">
      <c r="A866" s="106">
        <v>63226</v>
      </c>
    </row>
    <row r="867" spans="1:1" ht="12.9" thickBot="1">
      <c r="A867" s="106">
        <v>63227</v>
      </c>
    </row>
    <row r="868" spans="1:1" ht="12.9" thickBot="1">
      <c r="A868" s="106">
        <v>63272</v>
      </c>
    </row>
    <row r="869" spans="1:1" ht="12.9" thickBot="1">
      <c r="A869" s="106">
        <v>63300</v>
      </c>
    </row>
    <row r="870" spans="1:1" ht="12.9" thickBot="1">
      <c r="A870" s="106">
        <v>63310</v>
      </c>
    </row>
    <row r="871" spans="1:1" ht="12.9" thickBot="1">
      <c r="A871" s="106">
        <v>63334</v>
      </c>
    </row>
    <row r="872" spans="1:1" ht="12.9" thickBot="1">
      <c r="A872" s="106">
        <v>63439</v>
      </c>
    </row>
    <row r="873" spans="1:1" ht="12.9" thickBot="1">
      <c r="A873" s="106">
        <v>63474</v>
      </c>
    </row>
    <row r="874" spans="1:1" ht="12.9" thickBot="1">
      <c r="A874" s="106">
        <v>63495</v>
      </c>
    </row>
    <row r="875" spans="1:1" ht="12.9" thickBot="1">
      <c r="A875" s="106">
        <v>63508</v>
      </c>
    </row>
    <row r="876" spans="1:1" ht="12.9" thickBot="1">
      <c r="A876" s="106">
        <v>63548</v>
      </c>
    </row>
    <row r="877" spans="1:1" ht="12.9" thickBot="1">
      <c r="A877" s="107">
        <v>63555</v>
      </c>
    </row>
    <row r="878" spans="1:1" ht="12.9" thickBot="1">
      <c r="A878" s="108">
        <v>63611</v>
      </c>
    </row>
    <row r="879" spans="1:1" ht="12.9" thickBot="1">
      <c r="A879" s="108">
        <v>63612</v>
      </c>
    </row>
    <row r="880" spans="1:1" ht="12.9" thickBot="1">
      <c r="A880" s="108">
        <v>63657</v>
      </c>
    </row>
    <row r="881" spans="1:1" ht="12.9" thickBot="1">
      <c r="A881" s="108">
        <v>63665</v>
      </c>
    </row>
    <row r="882" spans="1:1" ht="12.9" thickBot="1">
      <c r="A882" s="108">
        <v>63675</v>
      </c>
    </row>
    <row r="883" spans="1:1" ht="12.9" thickBot="1">
      <c r="A883" s="108">
        <v>63719</v>
      </c>
    </row>
    <row r="884" spans="1:1" ht="12.9" thickBot="1">
      <c r="A884" s="108">
        <v>63804</v>
      </c>
    </row>
    <row r="885" spans="1:1" ht="12.9" thickBot="1">
      <c r="A885" s="108">
        <v>63839</v>
      </c>
    </row>
    <row r="886" spans="1:1" ht="12.9" thickBot="1">
      <c r="A886" s="108">
        <v>63860</v>
      </c>
    </row>
    <row r="887" spans="1:1" ht="12.9" thickBot="1">
      <c r="A887" s="108">
        <v>63873</v>
      </c>
    </row>
    <row r="888" spans="1:1" ht="12.9" thickBot="1">
      <c r="A888" s="108">
        <v>63913</v>
      </c>
    </row>
    <row r="889" spans="1:1" ht="12.9" thickBot="1">
      <c r="A889" s="109">
        <v>63920</v>
      </c>
    </row>
    <row r="890" spans="1:1" ht="12.9" thickBot="1">
      <c r="A890" s="106">
        <v>63968</v>
      </c>
    </row>
    <row r="891" spans="1:1" ht="12.9" thickBot="1">
      <c r="A891" s="106">
        <v>63969</v>
      </c>
    </row>
    <row r="892" spans="1:1" ht="12.9" thickBot="1">
      <c r="A892" s="106">
        <v>64014</v>
      </c>
    </row>
    <row r="893" spans="1:1" ht="12.9" thickBot="1">
      <c r="A893" s="106">
        <v>64030</v>
      </c>
    </row>
    <row r="894" spans="1:1" ht="12.9" thickBot="1">
      <c r="A894" s="106">
        <v>64040</v>
      </c>
    </row>
    <row r="895" spans="1:1" ht="12.9" thickBot="1">
      <c r="A895" s="106">
        <v>64076</v>
      </c>
    </row>
    <row r="896" spans="1:1" ht="12.9" thickBot="1">
      <c r="A896" s="106">
        <v>64169</v>
      </c>
    </row>
    <row r="897" spans="1:1" ht="12.9" thickBot="1">
      <c r="A897" s="106">
        <v>64204</v>
      </c>
    </row>
    <row r="898" spans="1:1" ht="12.9" thickBot="1">
      <c r="A898" s="106">
        <v>64225</v>
      </c>
    </row>
    <row r="899" spans="1:1" ht="12.9" thickBot="1">
      <c r="A899" s="106">
        <v>64238</v>
      </c>
    </row>
    <row r="900" spans="1:1" ht="12.9" thickBot="1">
      <c r="A900" s="106">
        <v>64278</v>
      </c>
    </row>
    <row r="901" spans="1:1" ht="12.9" thickBot="1">
      <c r="A901" s="107">
        <v>64285</v>
      </c>
    </row>
    <row r="902" spans="1:1" ht="12.9" thickBot="1">
      <c r="A902" s="108">
        <v>64346</v>
      </c>
    </row>
    <row r="903" spans="1:1" ht="12.9" thickBot="1">
      <c r="A903" s="108">
        <v>64347</v>
      </c>
    </row>
    <row r="904" spans="1:1" ht="12.9" thickBot="1">
      <c r="A904" s="108">
        <v>64392</v>
      </c>
    </row>
    <row r="905" spans="1:1" ht="12.9" thickBot="1">
      <c r="A905" s="108">
        <v>64396</v>
      </c>
    </row>
    <row r="906" spans="1:1" ht="12.9" thickBot="1">
      <c r="A906" s="108">
        <v>64406</v>
      </c>
    </row>
    <row r="907" spans="1:1" ht="12.9" thickBot="1">
      <c r="A907" s="108">
        <v>64454</v>
      </c>
    </row>
    <row r="908" spans="1:1" ht="12.9" thickBot="1">
      <c r="A908" s="108">
        <v>64535</v>
      </c>
    </row>
    <row r="909" spans="1:1" ht="12.9" thickBot="1">
      <c r="A909" s="108">
        <v>64570</v>
      </c>
    </row>
    <row r="910" spans="1:1" ht="12.9" thickBot="1">
      <c r="A910" s="108">
        <v>64591</v>
      </c>
    </row>
    <row r="911" spans="1:1" ht="12.9" thickBot="1">
      <c r="A911" s="108">
        <v>64604</v>
      </c>
    </row>
    <row r="912" spans="1:1" ht="12.9" thickBot="1">
      <c r="A912" s="108">
        <v>64644</v>
      </c>
    </row>
    <row r="913" spans="1:1" ht="12.9" thickBot="1">
      <c r="A913" s="109">
        <v>64651</v>
      </c>
    </row>
    <row r="914" spans="1:1" ht="12.9" thickBot="1">
      <c r="A914" s="106">
        <v>64703</v>
      </c>
    </row>
    <row r="915" spans="1:1" ht="12.9" thickBot="1">
      <c r="A915" s="106">
        <v>64704</v>
      </c>
    </row>
    <row r="916" spans="1:1" ht="12.9" thickBot="1">
      <c r="A916" s="106">
        <v>64749</v>
      </c>
    </row>
    <row r="917" spans="1:1" ht="12.9" thickBot="1">
      <c r="A917" s="106">
        <v>64761</v>
      </c>
    </row>
    <row r="918" spans="1:1" ht="12.9" thickBot="1">
      <c r="A918" s="106">
        <v>64771</v>
      </c>
    </row>
    <row r="919" spans="1:1" ht="12.9" thickBot="1">
      <c r="A919" s="106">
        <v>64811</v>
      </c>
    </row>
    <row r="920" spans="1:1" ht="12.9" thickBot="1">
      <c r="A920" s="106">
        <v>64900</v>
      </c>
    </row>
    <row r="921" spans="1:1" ht="12.9" thickBot="1">
      <c r="A921" s="106">
        <v>64935</v>
      </c>
    </row>
    <row r="922" spans="1:1" ht="12.9" thickBot="1">
      <c r="A922" s="106">
        <v>64956</v>
      </c>
    </row>
    <row r="923" spans="1:1" ht="12.9" thickBot="1">
      <c r="A923" s="106">
        <v>64969</v>
      </c>
    </row>
    <row r="924" spans="1:1" ht="12.9" thickBot="1">
      <c r="A924" s="106">
        <v>65009</v>
      </c>
    </row>
    <row r="925" spans="1:1" ht="12.9" thickBot="1">
      <c r="A925" s="107">
        <v>65016</v>
      </c>
    </row>
    <row r="926" spans="1:1" ht="12.9" thickBot="1">
      <c r="A926" s="108">
        <v>65060</v>
      </c>
    </row>
    <row r="927" spans="1:1" ht="12.9" thickBot="1">
      <c r="A927" s="108">
        <v>65061</v>
      </c>
    </row>
    <row r="928" spans="1:1" ht="12.9" thickBot="1">
      <c r="A928" s="108">
        <v>65106</v>
      </c>
    </row>
    <row r="929" spans="1:1" ht="12.9" thickBot="1">
      <c r="A929" s="108">
        <v>65126</v>
      </c>
    </row>
    <row r="930" spans="1:1" ht="12.9" thickBot="1">
      <c r="A930" s="108">
        <v>65136</v>
      </c>
    </row>
    <row r="931" spans="1:1" ht="12.9" thickBot="1">
      <c r="A931" s="108">
        <v>65168</v>
      </c>
    </row>
    <row r="932" spans="1:1" ht="12.9" thickBot="1">
      <c r="A932" s="108">
        <v>65265</v>
      </c>
    </row>
    <row r="933" spans="1:1" ht="12.9" thickBot="1">
      <c r="A933" s="108">
        <v>65300</v>
      </c>
    </row>
    <row r="934" spans="1:1" ht="12.9" thickBot="1">
      <c r="A934" s="108">
        <v>65321</v>
      </c>
    </row>
    <row r="935" spans="1:1" ht="12.9" thickBot="1">
      <c r="A935" s="108">
        <v>65334</v>
      </c>
    </row>
    <row r="936" spans="1:1" ht="12.9" thickBot="1">
      <c r="A936" s="108">
        <v>65374</v>
      </c>
    </row>
  </sheetData>
  <sheetProtection algorithmName="SHA-512" hashValue="tjQKZw0JWp9rwbMicye7VECnfkCWUr4NwlrzStCmWTOrKzkpqxHYpmTD5vyOfUUAKEBSOF7YTMcKNajjoNQNuA==" saltValue="jh5ivuGrL7rbqYCmF6n0xA==" spinCount="100000" sheet="1" objects="1" scenarios="1"/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fc0440-a4d8-4ce9-8532-ad620f39ddc5" xsi:nil="true"/>
    <lcf76f155ced4ddcb4097134ff3c332f xmlns="7c35fc3c-7101-4c38-b18b-af4642f9b1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D51293C1678C4FAF664A1FB5C5E19A" ma:contentTypeVersion="12" ma:contentTypeDescription="Crie um novo documento." ma:contentTypeScope="" ma:versionID="44c804850a143440e7f852b46f8bf199">
  <xsd:schema xmlns:xsd="http://www.w3.org/2001/XMLSchema" xmlns:xs="http://www.w3.org/2001/XMLSchema" xmlns:p="http://schemas.microsoft.com/office/2006/metadata/properties" xmlns:ns2="7c35fc3c-7101-4c38-b18b-af4642f9b1e4" xmlns:ns3="36fc0440-a4d8-4ce9-8532-ad620f39ddc5" targetNamespace="http://schemas.microsoft.com/office/2006/metadata/properties" ma:root="true" ma:fieldsID="55242a562e8f2bdda94720c357213d70" ns2:_="" ns3:_="">
    <xsd:import namespace="7c35fc3c-7101-4c38-b18b-af4642f9b1e4"/>
    <xsd:import namespace="36fc0440-a4d8-4ce9-8532-ad620f39dd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5fc3c-7101-4c38-b18b-af4642f9b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eb663ec8-6b32-494d-b604-2ba88d90d2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0440-a4d8-4ce9-8532-ad620f39ddc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878571-b50c-4d67-85eb-31377e9f9dd4}" ma:internalName="TaxCatchAll" ma:showField="CatchAllData" ma:web="36fc0440-a4d8-4ce9-8532-ad620f39dd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6AE76E-8B33-41B4-9BAA-FB9BA0DAC7A7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5d0660b3-f3c6-4e28-85d6-df654dbac82a"/>
    <ds:schemaRef ds:uri="http://schemas.microsoft.com/office/infopath/2007/PartnerControls"/>
    <ds:schemaRef ds:uri="http://schemas.openxmlformats.org/package/2006/metadata/core-properties"/>
    <ds:schemaRef ds:uri="995c89ce-cdc0-41b5-9107-2ef4c8db237c"/>
    <ds:schemaRef ds:uri="http://schemas.microsoft.com/sharepoint/v3"/>
    <ds:schemaRef ds:uri="36fc0440-a4d8-4ce9-8532-ad620f39ddc5"/>
    <ds:schemaRef ds:uri="7c35fc3c-7101-4c38-b18b-af4642f9b1e4"/>
  </ds:schemaRefs>
</ds:datastoreItem>
</file>

<file path=customXml/itemProps2.xml><?xml version="1.0" encoding="utf-8"?>
<ds:datastoreItem xmlns:ds="http://schemas.openxmlformats.org/officeDocument/2006/customXml" ds:itemID="{7CFD71DC-1F39-4592-A49D-8876815D3B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ACBA0F-F2DC-4498-9838-F8C34C37F9F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4B36DA9-A97F-4DAE-A049-0FB852D43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35fc3c-7101-4c38-b18b-af4642f9b1e4"/>
    <ds:schemaRef ds:uri="36fc0440-a4d8-4ce9-8532-ad620f39dd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Retorno e Características</vt:lpstr>
      <vt:lpstr>Turn Over e Tipos ANBIMA </vt:lpstr>
      <vt:lpstr>Pesos dos Gestores </vt:lpstr>
      <vt:lpstr>Carteira Teórica </vt:lpstr>
      <vt:lpstr>Dados</vt:lpstr>
      <vt:lpstr>Variação do Indice</vt:lpstr>
      <vt:lpstr>Base</vt:lpstr>
      <vt:lpstr>feriados</vt:lpstr>
      <vt:lpstr>'Carteira Teórica '!Area_de_impressao</vt:lpstr>
      <vt:lpstr>'Pesos dos Gestores '!Area_de_impressao</vt:lpstr>
      <vt:lpstr>'Retorno e Características'!Area_de_impressao</vt:lpstr>
      <vt:lpstr>'Turn Over e Tipos ANBIMA '!Area_de_impressao</vt:lpstr>
    </vt:vector>
  </TitlesOfParts>
  <Company>andima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ihfa</dc:title>
  <dc:creator>GEPRI</dc:creator>
  <cp:lastModifiedBy>William Pereira Rodrigues da Silva</cp:lastModifiedBy>
  <cp:lastPrinted>2012-09-11T13:48:11Z</cp:lastPrinted>
  <dcterms:created xsi:type="dcterms:W3CDTF">2009-10-07T17:31:23Z</dcterms:created>
  <dcterms:modified xsi:type="dcterms:W3CDTF">2025-08-19T17:34:28Z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0x01010058D51293C1678C4FAF664A1FB5C5E19A</vt:lpwstr>
  </property>
  <property fmtid="{D5CDD505-2E9C-101B-9397-08002B2CF9AE}" pid="3" name="MediaServiceImageTags">
    <vt:lpwstr/>
  </property>
</Properties>
</file>